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arris\Desktop\Budget Prep\2020-2021 Budget\"/>
    </mc:Choice>
  </mc:AlternateContent>
  <bookViews>
    <workbookView xWindow="120" yWindow="30" windowWidth="19410" windowHeight="11010" tabRatio="861" activeTab="12"/>
  </bookViews>
  <sheets>
    <sheet name="Board" sheetId="7" r:id="rId1"/>
    <sheet name="General Manager" sheetId="8" r:id="rId2"/>
    <sheet name="Fund 10" sheetId="2" r:id="rId3"/>
    <sheet name="ATF Expenses" sheetId="15" r:id="rId4"/>
    <sheet name="Fund 20" sheetId="3" r:id="rId5"/>
    <sheet name="Fund 30" sheetId="4" r:id="rId6"/>
    <sheet name="Fund 50" sheetId="5" r:id="rId7"/>
    <sheet name="Fund 60" sheetId="6" r:id="rId8"/>
    <sheet name="Capital Outlay Reserve" sheetId="14" r:id="rId9"/>
    <sheet name="Keyes Consolidation Project" sheetId="13" r:id="rId10"/>
    <sheet name="Funded 5 Year CIP" sheetId="11" r:id="rId11"/>
    <sheet name="Unfunded 5 Year CIP" sheetId="16" r:id="rId12"/>
    <sheet name="Cash Accounts" sheetId="12" r:id="rId13"/>
  </sheets>
  <calcPr calcId="171027"/>
</workbook>
</file>

<file path=xl/calcChain.xml><?xml version="1.0" encoding="utf-8"?>
<calcChain xmlns="http://schemas.openxmlformats.org/spreadsheetml/2006/main">
  <c r="C20" i="12" l="1"/>
  <c r="C19" i="12"/>
  <c r="C18" i="12"/>
  <c r="G23" i="16"/>
  <c r="G19" i="16"/>
  <c r="G20" i="16"/>
  <c r="G21" i="16"/>
  <c r="G18" i="16"/>
  <c r="G12" i="11"/>
  <c r="G10" i="11"/>
  <c r="G9" i="11"/>
  <c r="G24" i="11"/>
  <c r="G19" i="11"/>
  <c r="G20" i="11"/>
  <c r="G21" i="11"/>
  <c r="G22" i="11"/>
  <c r="G18" i="11"/>
  <c r="G21" i="14"/>
  <c r="G19" i="14"/>
  <c r="G18" i="14"/>
  <c r="G12" i="14"/>
  <c r="G10" i="14"/>
  <c r="G9" i="14"/>
  <c r="G21" i="6"/>
  <c r="G19" i="6"/>
  <c r="G12" i="6"/>
  <c r="G10" i="6"/>
  <c r="G9" i="6"/>
  <c r="G25" i="5"/>
  <c r="G21" i="5"/>
  <c r="G22" i="5"/>
  <c r="G23" i="5"/>
  <c r="G24" i="5"/>
  <c r="G20" i="5"/>
  <c r="G13" i="5"/>
  <c r="G10" i="5"/>
  <c r="G11" i="5"/>
  <c r="G12" i="5"/>
  <c r="G9" i="5"/>
  <c r="G23" i="4"/>
  <c r="G18" i="4"/>
  <c r="G19" i="4"/>
  <c r="G20" i="4"/>
  <c r="G21" i="4"/>
  <c r="G22" i="4"/>
  <c r="G17" i="4"/>
  <c r="G11" i="4"/>
  <c r="G10" i="4"/>
  <c r="G9" i="4"/>
  <c r="G75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19" i="3"/>
  <c r="G12" i="3"/>
  <c r="G10" i="3"/>
  <c r="G11" i="3"/>
  <c r="G9" i="3"/>
  <c r="L22" i="15"/>
  <c r="L17" i="15"/>
  <c r="L18" i="15"/>
  <c r="L19" i="15"/>
  <c r="L20" i="15"/>
  <c r="L21" i="15"/>
  <c r="L16" i="15"/>
  <c r="L88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27" i="2"/>
  <c r="L21" i="2"/>
  <c r="L10" i="2"/>
  <c r="L11" i="2"/>
  <c r="L12" i="2"/>
  <c r="L13" i="2"/>
  <c r="L14" i="2"/>
  <c r="L15" i="2"/>
  <c r="L16" i="2"/>
  <c r="L17" i="2"/>
  <c r="L18" i="2"/>
  <c r="L19" i="2"/>
  <c r="L20" i="2"/>
  <c r="L9" i="2"/>
  <c r="M18" i="8"/>
  <c r="M10" i="8"/>
  <c r="M11" i="8"/>
  <c r="M12" i="8"/>
  <c r="M13" i="8"/>
  <c r="M14" i="8"/>
  <c r="M15" i="8"/>
  <c r="M16" i="8"/>
  <c r="M9" i="8"/>
  <c r="M16" i="7"/>
  <c r="M10" i="7"/>
  <c r="M11" i="7"/>
  <c r="M12" i="7"/>
  <c r="M13" i="7"/>
  <c r="M14" i="7"/>
  <c r="M9" i="7"/>
  <c r="E23" i="4" l="1"/>
  <c r="F23" i="4"/>
  <c r="F23" i="16"/>
  <c r="E23" i="16"/>
  <c r="D23" i="16"/>
  <c r="F12" i="16"/>
  <c r="E12" i="16"/>
  <c r="D12" i="16"/>
  <c r="F11" i="13" l="1"/>
  <c r="F40" i="13"/>
  <c r="F27" i="13"/>
  <c r="E21" i="14" l="1"/>
  <c r="F21" i="14"/>
  <c r="E12" i="14"/>
  <c r="F12" i="14"/>
  <c r="D12" i="14"/>
  <c r="D21" i="14"/>
  <c r="B20" i="12"/>
  <c r="E39" i="13" l="1"/>
  <c r="E38" i="13"/>
  <c r="E22" i="13"/>
  <c r="E23" i="13"/>
  <c r="E24" i="13"/>
  <c r="E25" i="13"/>
  <c r="E26" i="13"/>
  <c r="E21" i="13"/>
  <c r="D27" i="13"/>
  <c r="E13" i="5"/>
  <c r="F13" i="5"/>
  <c r="E12" i="3"/>
  <c r="F12" i="3"/>
  <c r="E75" i="3"/>
  <c r="F75" i="3"/>
  <c r="D75" i="3"/>
  <c r="K88" i="2"/>
  <c r="E27" i="13" l="1"/>
  <c r="D88" i="2"/>
  <c r="K22" i="15" l="1"/>
  <c r="E22" i="15"/>
  <c r="D22" i="15"/>
  <c r="L10" i="15"/>
  <c r="K10" i="15"/>
  <c r="E10" i="15"/>
  <c r="D10" i="15"/>
  <c r="F10" i="15" l="1"/>
  <c r="F22" i="15"/>
  <c r="E25" i="5" l="1"/>
  <c r="F25" i="5"/>
  <c r="D25" i="5"/>
  <c r="D23" i="4" l="1"/>
  <c r="E40" i="13" l="1"/>
  <c r="E11" i="13"/>
  <c r="E88" i="2"/>
  <c r="D40" i="13" l="1"/>
  <c r="D11" i="13"/>
  <c r="E24" i="11"/>
  <c r="D13" i="5"/>
  <c r="F24" i="11"/>
  <c r="D24" i="11"/>
  <c r="B13" i="12"/>
  <c r="E12" i="11"/>
  <c r="F21" i="6"/>
  <c r="F12" i="6"/>
  <c r="F11" i="4"/>
  <c r="K21" i="2"/>
  <c r="L18" i="8"/>
  <c r="L16" i="7"/>
  <c r="F12" i="11"/>
  <c r="D12" i="11"/>
  <c r="K18" i="8"/>
  <c r="J18" i="8"/>
  <c r="I18" i="8"/>
  <c r="G18" i="8"/>
  <c r="F18" i="8"/>
  <c r="E18" i="8"/>
  <c r="D18" i="8"/>
  <c r="K16" i="7"/>
  <c r="J16" i="7"/>
  <c r="I16" i="7"/>
  <c r="G16" i="7"/>
  <c r="F16" i="7"/>
  <c r="E16" i="7"/>
  <c r="D16" i="7"/>
  <c r="D21" i="6"/>
  <c r="E21" i="6"/>
  <c r="D12" i="6"/>
  <c r="E12" i="6"/>
  <c r="D11" i="4"/>
  <c r="E11" i="4"/>
  <c r="D12" i="3"/>
  <c r="D21" i="2"/>
  <c r="E21" i="2"/>
  <c r="H16" i="7" l="1"/>
  <c r="H18" i="8"/>
  <c r="F88" i="2"/>
  <c r="F21" i="2"/>
</calcChain>
</file>

<file path=xl/sharedStrings.xml><?xml version="1.0" encoding="utf-8"?>
<sst xmlns="http://schemas.openxmlformats.org/spreadsheetml/2006/main" count="507" uniqueCount="177">
  <si>
    <t>Fund 10</t>
  </si>
  <si>
    <t>Fund 20</t>
  </si>
  <si>
    <t>Revenue</t>
  </si>
  <si>
    <t>Total Revenue</t>
  </si>
  <si>
    <t>Expenses</t>
  </si>
  <si>
    <t>Total Expenses</t>
  </si>
  <si>
    <t>Service Charge</t>
  </si>
  <si>
    <t>Inspection Fee</t>
  </si>
  <si>
    <t>Commercial Water Usage</t>
  </si>
  <si>
    <t>Late Charges</t>
  </si>
  <si>
    <t>Returned Check Charge</t>
  </si>
  <si>
    <t>Taxes Current Secured</t>
  </si>
  <si>
    <t>Taxes Current Unsecured</t>
  </si>
  <si>
    <t>Interest from County</t>
  </si>
  <si>
    <t>Other Revenue</t>
  </si>
  <si>
    <t>Credit Card Fee</t>
  </si>
  <si>
    <t>Backflow Test</t>
  </si>
  <si>
    <t>Admin Salaries</t>
  </si>
  <si>
    <t>Admin Retirement</t>
  </si>
  <si>
    <t>Admin Employee Insurance</t>
  </si>
  <si>
    <t>Admin FICA/Medicare</t>
  </si>
  <si>
    <t>Admin Workers Comp</t>
  </si>
  <si>
    <t>Admin Cell Phones</t>
  </si>
  <si>
    <t>Admin District Insurance</t>
  </si>
  <si>
    <t>Admin Property Tax</t>
  </si>
  <si>
    <t>Admin Bank Fees</t>
  </si>
  <si>
    <t>Admin Office Supplies</t>
  </si>
  <si>
    <t>Admin Postage</t>
  </si>
  <si>
    <t>Admin Dues /Subscriptions</t>
  </si>
  <si>
    <t>Admin Janitorial Supplies</t>
  </si>
  <si>
    <t>Admin Contracts</t>
  </si>
  <si>
    <t>Admin Audit</t>
  </si>
  <si>
    <t>Admin Attorney Fees</t>
  </si>
  <si>
    <t>Admin Education/Train</t>
  </si>
  <si>
    <t>Admin Travel Expense</t>
  </si>
  <si>
    <t>Maint Salaries</t>
  </si>
  <si>
    <t>Maintenance Overtime</t>
  </si>
  <si>
    <t>Maintenance Retirement</t>
  </si>
  <si>
    <t>Maintenance Employee Ins</t>
  </si>
  <si>
    <t>Maintenance FICA/Medicare</t>
  </si>
  <si>
    <t>Maintenance Workers Comp</t>
  </si>
  <si>
    <t>Maintenance Cell Phones</t>
  </si>
  <si>
    <t>Maintenance Dues/Subscriptions</t>
  </si>
  <si>
    <t>Maintenace Contracts</t>
  </si>
  <si>
    <t>Maintenance Uniforms</t>
  </si>
  <si>
    <t>Maintenance Tools</t>
  </si>
  <si>
    <t>Maintenance Engineering</t>
  </si>
  <si>
    <t>Maintenance Education/Training</t>
  </si>
  <si>
    <t>Maintenance Travel Expense</t>
  </si>
  <si>
    <t>Maintenance Gas &amp; Oil</t>
  </si>
  <si>
    <t>Maintenance Vehicle Maintenance</t>
  </si>
  <si>
    <t>Maintenance Utilities</t>
  </si>
  <si>
    <t>Maintenance Chlorine</t>
  </si>
  <si>
    <t>Maintenance Equipment/Repair</t>
  </si>
  <si>
    <t>Connection Fee</t>
  </si>
  <si>
    <t>Special Assessment Street Light</t>
  </si>
  <si>
    <t>Maintenance Contract Turlock</t>
  </si>
  <si>
    <t>Admin Return Checks</t>
  </si>
  <si>
    <t>Maintenance Encroachment Permit</t>
  </si>
  <si>
    <t>Fund 10 - Water</t>
  </si>
  <si>
    <t>Actual</t>
  </si>
  <si>
    <t>Adopted</t>
  </si>
  <si>
    <t>Maintenance Street Light Material</t>
  </si>
  <si>
    <t>Fund 20 - Sewer</t>
  </si>
  <si>
    <t>Fund 30 - Streel Lights</t>
  </si>
  <si>
    <t>Fund 50 - Water Cap Connection</t>
  </si>
  <si>
    <t>Fund 60 - Sewer Cap Conn</t>
  </si>
  <si>
    <t>Salaries</t>
  </si>
  <si>
    <t>FICA/Medicare</t>
  </si>
  <si>
    <t>Work Comp</t>
  </si>
  <si>
    <t>Reimbursements</t>
  </si>
  <si>
    <t>Cell Phones</t>
  </si>
  <si>
    <t>Education/Training</t>
  </si>
  <si>
    <t>Travel Expense</t>
  </si>
  <si>
    <t>Worker's Comp</t>
  </si>
  <si>
    <t xml:space="preserve">Keyes Community Services District </t>
  </si>
  <si>
    <t>Keyes Community Services District</t>
  </si>
  <si>
    <t>Main Lift Station</t>
  </si>
  <si>
    <t xml:space="preserve"> </t>
  </si>
  <si>
    <t>Admin Equipment/Repair</t>
  </si>
  <si>
    <t>Admin Building/Structure</t>
  </si>
  <si>
    <t>Board of Directors</t>
  </si>
  <si>
    <t>General Manager</t>
  </si>
  <si>
    <t xml:space="preserve">Interest </t>
  </si>
  <si>
    <t>Well No. 7</t>
  </si>
  <si>
    <t>Well No. 10</t>
  </si>
  <si>
    <t>Foote Rd Lift Station</t>
  </si>
  <si>
    <t>Cash Accounts</t>
  </si>
  <si>
    <t>Total Cash Accounts</t>
  </si>
  <si>
    <t>Proposed Budget</t>
  </si>
  <si>
    <t>Final Approved</t>
  </si>
  <si>
    <t>Office Expense</t>
  </si>
  <si>
    <t>Admin Over Time</t>
  </si>
  <si>
    <t>Admin Cash Over Short</t>
  </si>
  <si>
    <t>Admin Election Cost</t>
  </si>
  <si>
    <t>Maintenance District Insurance</t>
  </si>
  <si>
    <t>Admin Overtime</t>
  </si>
  <si>
    <t>Maintenance Eqpt Repair</t>
  </si>
  <si>
    <t>Proposed</t>
  </si>
  <si>
    <t>Maintenance Bertolotti</t>
  </si>
  <si>
    <t>Water Violation</t>
  </si>
  <si>
    <t>Capital Building Structure</t>
  </si>
  <si>
    <t>Capital Maintenance Supplies</t>
  </si>
  <si>
    <t>Adopted Budget</t>
  </si>
  <si>
    <t>YTD</t>
  </si>
  <si>
    <t>Estimated Final YTD</t>
  </si>
  <si>
    <t>Maintenance Janitorial Supplies</t>
  </si>
  <si>
    <t>Street Light Improvement</t>
  </si>
  <si>
    <t>Mobile Plaza Park</t>
  </si>
  <si>
    <t>Countryside Mobile</t>
  </si>
  <si>
    <t>Faith Home Teen Ranch</t>
  </si>
  <si>
    <t xml:space="preserve">Keyes Consolidation Project </t>
  </si>
  <si>
    <t>Grant Funding from SWB Revolving Fund</t>
  </si>
  <si>
    <t>SWB Loan</t>
  </si>
  <si>
    <t>Keyes CSD Arsenic Facility Project</t>
  </si>
  <si>
    <t>Green Run Mobile</t>
  </si>
  <si>
    <t>Non-Construction Project Costs</t>
  </si>
  <si>
    <t>Construction Costs</t>
  </si>
  <si>
    <t>Grant Amount Per Entity</t>
  </si>
  <si>
    <t>Arsenic Treatment Facility</t>
  </si>
  <si>
    <t>Mntnce Building/Structure</t>
  </si>
  <si>
    <t>Maintenance Building Structure</t>
  </si>
  <si>
    <t>Maintenance Backflow Equipment</t>
  </si>
  <si>
    <t xml:space="preserve">Orchard Village Mobile </t>
  </si>
  <si>
    <t>Maintenance SWRCB</t>
  </si>
  <si>
    <t>Capital Outlay Reserve</t>
  </si>
  <si>
    <t xml:space="preserve"> Adopted Budget </t>
  </si>
  <si>
    <t xml:space="preserve"> Estimated Final YTD </t>
  </si>
  <si>
    <t xml:space="preserve"> Proposed Budget </t>
  </si>
  <si>
    <t>Interest Income</t>
  </si>
  <si>
    <t>Depreciation Reserve</t>
  </si>
  <si>
    <t>Building Structure</t>
  </si>
  <si>
    <t>2019-2020</t>
  </si>
  <si>
    <t>Treatment Chemicals</t>
  </si>
  <si>
    <t>Sludge Disposal</t>
  </si>
  <si>
    <t>Equipment Maintenance</t>
  </si>
  <si>
    <t xml:space="preserve">Maintenance Temp </t>
  </si>
  <si>
    <t>Maintenance Temp</t>
  </si>
  <si>
    <t>Maintenance Service Truck</t>
  </si>
  <si>
    <t>Maintenance ATF Treatment Chemicals</t>
  </si>
  <si>
    <t>Maintenance Utilities ATF</t>
  </si>
  <si>
    <t>Maintenance ATF Sludge Disposal</t>
  </si>
  <si>
    <t>Maintenance ATF Equipment Maintenance</t>
  </si>
  <si>
    <t>Maintenance Svc Truck</t>
  </si>
  <si>
    <t>Arsenic Treatment Facilities</t>
  </si>
  <si>
    <t>Rcac Loan Fees</t>
  </si>
  <si>
    <t>RCAC Loan Expenses</t>
  </si>
  <si>
    <t>Master Meter/Transmission Consolidatino</t>
  </si>
  <si>
    <t>Arsenic Treatment Project</t>
  </si>
  <si>
    <t>Environmental Study 123 TCP</t>
  </si>
  <si>
    <t>Admin Janitorial Service</t>
  </si>
  <si>
    <t>Fiscal Year 2020-2021</t>
  </si>
  <si>
    <t>2020-2021</t>
  </si>
  <si>
    <t>ATF Expenses - Water</t>
  </si>
  <si>
    <t>Electrical Jessup Rd ATF</t>
  </si>
  <si>
    <t>Cell Phones/I-Pads</t>
  </si>
  <si>
    <t>Building/Grounds</t>
  </si>
  <si>
    <t>Well No. 9</t>
  </si>
  <si>
    <t>Building Structures</t>
  </si>
  <si>
    <t>Funded Five-Year Capital Improvement Projects</t>
  </si>
  <si>
    <t>Fiscal Year2020-2021</t>
  </si>
  <si>
    <t>Admin Building Grounds</t>
  </si>
  <si>
    <t>Land Acquisition for 123 TCP</t>
  </si>
  <si>
    <t>Admin Rate Study</t>
  </si>
  <si>
    <t>Maintenance Rate Study</t>
  </si>
  <si>
    <t>Maintenance Building Grounds</t>
  </si>
  <si>
    <t>2020/2021</t>
  </si>
  <si>
    <t>Camel</t>
  </si>
  <si>
    <t>Lamp Holes</t>
  </si>
  <si>
    <t>Washington Nunes Tie In</t>
  </si>
  <si>
    <t>Water</t>
  </si>
  <si>
    <t>Sewer</t>
  </si>
  <si>
    <t>Street Lights</t>
  </si>
  <si>
    <t>Water Cap</t>
  </si>
  <si>
    <t>Sewer Cap</t>
  </si>
  <si>
    <t>Unfunded Five-Year Capital Improvement Projects</t>
  </si>
  <si>
    <t>GAC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</si>
</sst>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"/>
    <numFmt numFmtId="165" formatCode="_(* #,##0.000_);_(* \(#,##0.000\);_(* &quot;-&quot;??_);_(@_)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2" xfId="1" quotePrefix="1" applyFont="1" applyBorder="1" applyAlignment="1">
      <alignment horizontal="center"/>
    </xf>
    <xf numFmtId="0" fontId="2" fillId="0" borderId="2" xfId="0" applyFont="1" applyBorder="1"/>
    <xf numFmtId="43" fontId="2" fillId="0" borderId="0" xfId="1" applyFont="1"/>
    <xf numFmtId="43" fontId="2" fillId="0" borderId="4" xfId="1" applyFont="1" applyBorder="1"/>
    <xf numFmtId="43" fontId="2" fillId="0" borderId="0" xfId="1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2" fillId="0" borderId="5" xfId="1" applyFont="1" applyBorder="1"/>
    <xf numFmtId="0" fontId="3" fillId="0" borderId="0" xfId="0" applyFont="1" applyAlignment="1">
      <alignment horizontal="center" wrapText="1"/>
    </xf>
    <xf numFmtId="43" fontId="2" fillId="0" borderId="1" xfId="1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9" fontId="2" fillId="0" borderId="0" xfId="2" applyFont="1" applyBorder="1" applyAlignment="1">
      <alignment horizontal="right"/>
    </xf>
    <xf numFmtId="43" fontId="2" fillId="0" borderId="6" xfId="1" applyFont="1" applyBorder="1"/>
    <xf numFmtId="43" fontId="2" fillId="0" borderId="0" xfId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7" xfId="0" applyFont="1" applyBorder="1"/>
    <xf numFmtId="43" fontId="5" fillId="0" borderId="0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3" xfId="0" applyFont="1" applyBorder="1" applyAlignment="1">
      <alignment wrapText="1"/>
    </xf>
    <xf numFmtId="2" fontId="2" fillId="0" borderId="4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8" xfId="0" applyFont="1" applyBorder="1"/>
    <xf numFmtId="0" fontId="2" fillId="0" borderId="0" xfId="0" applyFont="1" applyFill="1"/>
    <xf numFmtId="0" fontId="2" fillId="0" borderId="3" xfId="0" applyFont="1" applyFill="1" applyBorder="1"/>
    <xf numFmtId="0" fontId="2" fillId="0" borderId="2" xfId="0" applyFont="1" applyFill="1" applyBorder="1"/>
    <xf numFmtId="0" fontId="3" fillId="0" borderId="0" xfId="0" applyFont="1" applyAlignment="1">
      <alignment horizontal="center"/>
    </xf>
    <xf numFmtId="0" fontId="2" fillId="0" borderId="3" xfId="0" applyNumberFormat="1" applyFont="1" applyBorder="1"/>
    <xf numFmtId="0" fontId="2" fillId="0" borderId="7" xfId="0" applyNumberFormat="1" applyFont="1" applyBorder="1"/>
    <xf numFmtId="0" fontId="2" fillId="0" borderId="2" xfId="0" applyFont="1" applyBorder="1" applyAlignment="1">
      <alignment horizontal="left"/>
    </xf>
    <xf numFmtId="0" fontId="4" fillId="0" borderId="0" xfId="0" applyFont="1"/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Fill="1" applyBorder="1"/>
    <xf numFmtId="164" fontId="2" fillId="0" borderId="0" xfId="0" applyNumberFormat="1" applyFont="1"/>
    <xf numFmtId="43" fontId="2" fillId="0" borderId="4" xfId="1" applyFont="1" applyFill="1" applyBorder="1" applyAlignment="1">
      <alignment horizontal="center"/>
    </xf>
    <xf numFmtId="2" fontId="2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 applyAlignment="1">
      <alignment horizontal="center" wrapText="1"/>
    </xf>
    <xf numFmtId="2" fontId="3" fillId="0" borderId="0" xfId="1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1" fontId="3" fillId="0" borderId="2" xfId="0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43" fontId="2" fillId="0" borderId="4" xfId="1" applyFont="1" applyFill="1" applyBorder="1"/>
    <xf numFmtId="43" fontId="2" fillId="0" borderId="4" xfId="1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2" fillId="0" borderId="9" xfId="1" applyFont="1" applyBorder="1"/>
    <xf numFmtId="43" fontId="2" fillId="0" borderId="5" xfId="1" applyFont="1" applyFill="1" applyBorder="1" applyAlignment="1">
      <alignment horizontal="right"/>
    </xf>
    <xf numFmtId="43" fontId="0" fillId="0" borderId="4" xfId="1" applyFont="1" applyBorder="1"/>
    <xf numFmtId="43" fontId="0" fillId="0" borderId="5" xfId="1" applyFont="1" applyBorder="1"/>
    <xf numFmtId="43" fontId="2" fillId="0" borderId="5" xfId="1" applyFont="1" applyFill="1" applyBorder="1" applyAlignment="1">
      <alignment horizontal="center"/>
    </xf>
    <xf numFmtId="43" fontId="2" fillId="0" borderId="4" xfId="1" applyFont="1" applyBorder="1" applyAlignment="1">
      <alignment horizontal="center" wrapText="1"/>
    </xf>
    <xf numFmtId="43" fontId="2" fillId="0" borderId="6" xfId="1" applyFont="1" applyBorder="1" applyAlignment="1">
      <alignment horizontal="center"/>
    </xf>
    <xf numFmtId="43" fontId="2" fillId="0" borderId="6" xfId="1" applyFont="1" applyBorder="1" applyAlignment="1">
      <alignment horizontal="center" wrapText="1"/>
    </xf>
    <xf numFmtId="43" fontId="2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/>
    <xf numFmtId="0" fontId="9" fillId="0" borderId="2" xfId="1" applyNumberFormat="1" applyFont="1" applyBorder="1" applyAlignment="1">
      <alignment horizontal="center"/>
    </xf>
    <xf numFmtId="0" fontId="9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7" xfId="0" applyFont="1" applyBorder="1"/>
    <xf numFmtId="165" fontId="2" fillId="0" borderId="4" xfId="1" applyNumberFormat="1" applyFont="1" applyBorder="1"/>
    <xf numFmtId="13" fontId="3" fillId="0" borderId="0" xfId="1" quotePrefix="1" applyNumberFormat="1" applyFont="1" applyBorder="1" applyAlignment="1">
      <alignment horizontal="center"/>
    </xf>
    <xf numFmtId="43" fontId="3" fillId="0" borderId="0" xfId="1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3" fontId="2" fillId="0" borderId="5" xfId="1" applyFont="1" applyFill="1" applyBorder="1"/>
    <xf numFmtId="39" fontId="2" fillId="0" borderId="4" xfId="1" applyNumberFormat="1" applyFont="1" applyBorder="1"/>
    <xf numFmtId="166" fontId="2" fillId="0" borderId="4" xfId="1" applyNumberFormat="1" applyFont="1" applyBorder="1"/>
    <xf numFmtId="2" fontId="2" fillId="0" borderId="5" xfId="1" applyNumberFormat="1" applyFont="1" applyBorder="1"/>
    <xf numFmtId="39" fontId="2" fillId="0" borderId="4" xfId="1" applyNumberFormat="1" applyFont="1" applyFill="1" applyBorder="1"/>
    <xf numFmtId="39" fontId="2" fillId="0" borderId="5" xfId="1" applyNumberFormat="1" applyFont="1" applyBorder="1" applyAlignment="1">
      <alignment horizontal="right"/>
    </xf>
    <xf numFmtId="39" fontId="2" fillId="0" borderId="9" xfId="1" applyNumberFormat="1" applyFont="1" applyBorder="1"/>
    <xf numFmtId="39" fontId="2" fillId="0" borderId="6" xfId="1" applyNumberFormat="1" applyFont="1" applyBorder="1"/>
    <xf numFmtId="39" fontId="0" fillId="0" borderId="4" xfId="1" applyNumberFormat="1" applyFont="1" applyBorder="1"/>
    <xf numFmtId="39" fontId="0" fillId="0" borderId="5" xfId="1" applyNumberFormat="1" applyFont="1" applyBorder="1"/>
    <xf numFmtId="2" fontId="0" fillId="0" borderId="4" xfId="1" applyNumberFormat="1" applyFont="1" applyBorder="1"/>
    <xf numFmtId="2" fontId="0" fillId="0" borderId="5" xfId="1" applyNumberFormat="1" applyFont="1" applyBorder="1"/>
    <xf numFmtId="39" fontId="2" fillId="0" borderId="5" xfId="1" applyNumberFormat="1" applyFont="1" applyBorder="1"/>
    <xf numFmtId="39" fontId="2" fillId="0" borderId="4" xfId="1" applyNumberFormat="1" applyFont="1" applyBorder="1" applyAlignment="1">
      <alignment horizontal="center"/>
    </xf>
    <xf numFmtId="39" fontId="2" fillId="0" borderId="5" xfId="1" applyNumberFormat="1" applyFont="1" applyBorder="1" applyAlignment="1">
      <alignment horizontal="center"/>
    </xf>
    <xf numFmtId="39" fontId="2" fillId="0" borderId="4" xfId="1" applyNumberFormat="1" applyFont="1" applyBorder="1" applyAlignment="1">
      <alignment wrapText="1"/>
    </xf>
    <xf numFmtId="2" fontId="2" fillId="0" borderId="4" xfId="1" applyNumberFormat="1" applyFont="1" applyBorder="1" applyAlignment="1">
      <alignment horizontal="right" wrapText="1"/>
    </xf>
    <xf numFmtId="2" fontId="2" fillId="0" borderId="6" xfId="1" applyNumberFormat="1" applyFont="1" applyBorder="1"/>
    <xf numFmtId="2" fontId="2" fillId="0" borderId="4" xfId="1" applyNumberFormat="1" applyFont="1" applyBorder="1" applyAlignment="1">
      <alignment horizontal="right" vertical="center"/>
    </xf>
    <xf numFmtId="43" fontId="2" fillId="0" borderId="4" xfId="1" applyFont="1" applyBorder="1" applyAlignment="1">
      <alignment horizontal="right" vertical="center"/>
    </xf>
    <xf numFmtId="0" fontId="9" fillId="0" borderId="2" xfId="0" applyFont="1" applyBorder="1" applyAlignment="1">
      <alignment horizontal="center"/>
    </xf>
    <xf numFmtId="2" fontId="2" fillId="0" borderId="5" xfId="1" applyNumberFormat="1" applyFont="1" applyBorder="1" applyAlignment="1">
      <alignment horizontal="right"/>
    </xf>
    <xf numFmtId="2" fontId="2" fillId="0" borderId="0" xfId="1" applyNumberFormat="1" applyFont="1" applyBorder="1"/>
    <xf numFmtId="2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="125" zoomScaleNormal="125" workbookViewId="0">
      <selection activeCell="M22" sqref="M22"/>
    </sheetView>
  </sheetViews>
  <sheetFormatPr defaultColWidth="8.7109375" defaultRowHeight="12" x14ac:dyDescent="0.2"/>
  <cols>
    <col min="1" max="1" width="15.7109375" style="1" customWidth="1"/>
    <col min="2" max="2" width="7.140625" style="1" bestFit="1" customWidth="1"/>
    <col min="3" max="3" width="8.85546875" style="1" customWidth="1"/>
    <col min="4" max="7" width="13.28515625" style="1" hidden="1" customWidth="1"/>
    <col min="8" max="8" width="13.28515625" style="1" customWidth="1"/>
    <col min="9" max="10" width="11.5703125" style="8" hidden="1" customWidth="1"/>
    <col min="11" max="11" width="14.5703125" style="1" bestFit="1" customWidth="1"/>
    <col min="12" max="12" width="17.140625" style="1" customWidth="1"/>
    <col min="13" max="16384" width="8.7109375" style="1"/>
  </cols>
  <sheetData>
    <row r="1" spans="1:13" x14ac:dyDescent="0.2">
      <c r="A1" s="116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2">
      <c r="A2" s="116" t="s">
        <v>160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2">
      <c r="A3" s="116" t="s">
        <v>81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s="46" customFormat="1" ht="24" x14ac:dyDescent="0.2">
      <c r="D6" s="45" t="s">
        <v>60</v>
      </c>
      <c r="E6" s="45"/>
      <c r="F6" s="45" t="s">
        <v>61</v>
      </c>
      <c r="G6" s="45"/>
      <c r="H6" s="3" t="s">
        <v>103</v>
      </c>
      <c r="I6" s="28"/>
      <c r="J6" s="28"/>
      <c r="K6" s="3" t="s">
        <v>105</v>
      </c>
      <c r="L6" s="2" t="s">
        <v>98</v>
      </c>
      <c r="M6" s="16" t="s">
        <v>90</v>
      </c>
    </row>
    <row r="7" spans="1:13" x14ac:dyDescent="0.2">
      <c r="B7" s="7"/>
      <c r="C7" s="7"/>
      <c r="D7" s="5"/>
      <c r="E7" s="5"/>
      <c r="F7" s="5"/>
      <c r="G7" s="5"/>
      <c r="H7" s="20" t="s">
        <v>132</v>
      </c>
      <c r="I7" s="20" t="s">
        <v>132</v>
      </c>
      <c r="J7" s="20" t="s">
        <v>132</v>
      </c>
      <c r="K7" s="19" t="s">
        <v>132</v>
      </c>
      <c r="L7" s="20" t="s">
        <v>152</v>
      </c>
      <c r="M7" s="20" t="s">
        <v>152</v>
      </c>
    </row>
    <row r="8" spans="1:13" x14ac:dyDescent="0.2">
      <c r="B8" s="4" t="s">
        <v>4</v>
      </c>
      <c r="D8" s="2"/>
      <c r="E8" s="2"/>
      <c r="F8" s="5"/>
      <c r="G8" s="5"/>
      <c r="H8" s="6"/>
      <c r="I8" s="5"/>
      <c r="J8" s="5"/>
      <c r="K8" s="6"/>
      <c r="L8" s="2"/>
    </row>
    <row r="9" spans="1:13" x14ac:dyDescent="0.2">
      <c r="A9" s="7" t="s">
        <v>67</v>
      </c>
      <c r="B9" s="7">
        <v>4020</v>
      </c>
      <c r="C9" s="7">
        <v>104</v>
      </c>
      <c r="D9" s="8">
        <v>3950</v>
      </c>
      <c r="E9" s="8">
        <v>3150</v>
      </c>
      <c r="F9" s="9">
        <v>3000</v>
      </c>
      <c r="G9" s="9">
        <v>3000</v>
      </c>
      <c r="H9" s="65">
        <v>9600</v>
      </c>
      <c r="I9" s="9"/>
      <c r="J9" s="9"/>
      <c r="K9" s="9">
        <v>9300</v>
      </c>
      <c r="L9" s="65">
        <v>9600</v>
      </c>
      <c r="M9" s="9">
        <f>L9</f>
        <v>9600</v>
      </c>
    </row>
    <row r="10" spans="1:13" x14ac:dyDescent="0.2">
      <c r="A10" s="11" t="s">
        <v>68</v>
      </c>
      <c r="B10" s="11">
        <v>4020</v>
      </c>
      <c r="C10" s="11">
        <v>403</v>
      </c>
      <c r="D10" s="8">
        <v>237.34</v>
      </c>
      <c r="E10" s="8">
        <v>236.96</v>
      </c>
      <c r="F10" s="9">
        <v>200</v>
      </c>
      <c r="G10" s="9">
        <v>200</v>
      </c>
      <c r="H10" s="65">
        <v>300</v>
      </c>
      <c r="I10" s="9"/>
      <c r="J10" s="9"/>
      <c r="K10" s="9">
        <v>400</v>
      </c>
      <c r="L10" s="65">
        <v>400</v>
      </c>
      <c r="M10" s="9">
        <f t="shared" ref="M10:M14" si="0">L10</f>
        <v>400</v>
      </c>
    </row>
    <row r="11" spans="1:13" x14ac:dyDescent="0.2">
      <c r="A11" s="11" t="s">
        <v>74</v>
      </c>
      <c r="B11" s="11">
        <v>4020</v>
      </c>
      <c r="C11" s="11">
        <v>405</v>
      </c>
      <c r="D11" s="8">
        <v>31.64</v>
      </c>
      <c r="E11" s="8">
        <v>24.78</v>
      </c>
      <c r="F11" s="9">
        <v>30</v>
      </c>
      <c r="G11" s="9">
        <v>30</v>
      </c>
      <c r="H11" s="65">
        <v>35</v>
      </c>
      <c r="I11" s="9"/>
      <c r="J11" s="9"/>
      <c r="K11" s="9">
        <v>52</v>
      </c>
      <c r="L11" s="65">
        <v>52</v>
      </c>
      <c r="M11" s="9">
        <f t="shared" si="0"/>
        <v>52</v>
      </c>
    </row>
    <row r="12" spans="1:13" ht="13.5" customHeight="1" x14ac:dyDescent="0.2">
      <c r="A12" s="29" t="s">
        <v>155</v>
      </c>
      <c r="B12" s="11">
        <v>4020</v>
      </c>
      <c r="C12" s="11">
        <v>1719</v>
      </c>
      <c r="D12" s="8">
        <v>65.16</v>
      </c>
      <c r="E12" s="8">
        <v>65.16</v>
      </c>
      <c r="F12" s="9"/>
      <c r="G12" s="9"/>
      <c r="H12" s="65">
        <v>1500</v>
      </c>
      <c r="I12" s="9"/>
      <c r="J12" s="9"/>
      <c r="K12" s="9">
        <v>7300</v>
      </c>
      <c r="L12" s="65">
        <v>7500</v>
      </c>
      <c r="M12" s="9">
        <f t="shared" si="0"/>
        <v>7500</v>
      </c>
    </row>
    <row r="13" spans="1:13" x14ac:dyDescent="0.2">
      <c r="A13" s="11" t="s">
        <v>72</v>
      </c>
      <c r="B13" s="11">
        <v>4020</v>
      </c>
      <c r="C13" s="11">
        <v>2400</v>
      </c>
      <c r="D13" s="8">
        <v>837.7</v>
      </c>
      <c r="E13" s="8">
        <v>837.68</v>
      </c>
      <c r="F13" s="9">
        <v>2000</v>
      </c>
      <c r="G13" s="9">
        <v>2000</v>
      </c>
      <c r="H13" s="65">
        <v>2000</v>
      </c>
      <c r="I13" s="9"/>
      <c r="J13" s="9"/>
      <c r="K13" s="30">
        <v>0</v>
      </c>
      <c r="L13" s="65">
        <v>2000</v>
      </c>
      <c r="M13" s="9">
        <f t="shared" si="0"/>
        <v>2000</v>
      </c>
    </row>
    <row r="14" spans="1:13" x14ac:dyDescent="0.2">
      <c r="A14" s="11" t="s">
        <v>73</v>
      </c>
      <c r="B14" s="11">
        <v>4020</v>
      </c>
      <c r="C14" s="11">
        <v>2500</v>
      </c>
      <c r="D14" s="8">
        <v>156.68</v>
      </c>
      <c r="E14" s="8">
        <v>156.68</v>
      </c>
      <c r="F14" s="9">
        <v>1000</v>
      </c>
      <c r="G14" s="9">
        <v>1000</v>
      </c>
      <c r="H14" s="65">
        <v>2000</v>
      </c>
      <c r="I14" s="9"/>
      <c r="J14" s="9"/>
      <c r="K14" s="30">
        <v>0</v>
      </c>
      <c r="L14" s="65">
        <v>2000</v>
      </c>
      <c r="M14" s="9">
        <f t="shared" si="0"/>
        <v>2000</v>
      </c>
    </row>
    <row r="15" spans="1:13" x14ac:dyDescent="0.2">
      <c r="D15" s="8"/>
      <c r="E15" s="8"/>
      <c r="F15" s="9"/>
      <c r="G15" s="9"/>
      <c r="H15" s="65"/>
      <c r="I15" s="9"/>
      <c r="J15" s="9"/>
      <c r="K15" s="9"/>
      <c r="L15" s="65"/>
      <c r="M15" s="9"/>
    </row>
    <row r="16" spans="1:13" ht="12.75" thickBot="1" x14ac:dyDescent="0.25">
      <c r="C16" s="12" t="s">
        <v>5</v>
      </c>
      <c r="D16" s="13">
        <f t="shared" ref="D16:J16" si="1">SUM(D9:D15)</f>
        <v>5278.52</v>
      </c>
      <c r="E16" s="13">
        <f t="shared" si="1"/>
        <v>4471.26</v>
      </c>
      <c r="F16" s="14">
        <f t="shared" si="1"/>
        <v>6230</v>
      </c>
      <c r="G16" s="14">
        <f t="shared" si="1"/>
        <v>6230</v>
      </c>
      <c r="H16" s="14">
        <f t="shared" si="1"/>
        <v>15435</v>
      </c>
      <c r="I16" s="15">
        <f t="shared" si="1"/>
        <v>0</v>
      </c>
      <c r="J16" s="15">
        <f t="shared" si="1"/>
        <v>0</v>
      </c>
      <c r="K16" s="15">
        <f>SUM(K9:K15)</f>
        <v>17052</v>
      </c>
      <c r="L16" s="92">
        <f>SUM(L9:L15)</f>
        <v>21552</v>
      </c>
      <c r="M16" s="92">
        <f>SUM(M9:M15)</f>
        <v>21552</v>
      </c>
    </row>
    <row r="17" ht="12.75" thickTop="1" x14ac:dyDescent="0.2"/>
    <row r="34" spans="3:3" x14ac:dyDescent="0.2">
      <c r="C34" s="54"/>
    </row>
  </sheetData>
  <mergeCells count="3">
    <mergeCell ref="A1:L1"/>
    <mergeCell ref="A2:L2"/>
    <mergeCell ref="A3:L3"/>
  </mergeCells>
  <pageMargins left="0.25" right="0.1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125" zoomScaleNormal="125" workbookViewId="0">
      <selection activeCell="G14" sqref="G14"/>
    </sheetView>
  </sheetViews>
  <sheetFormatPr defaultColWidth="8.7109375" defaultRowHeight="12" x14ac:dyDescent="0.2"/>
  <cols>
    <col min="1" max="1" width="31.85546875" style="1" customWidth="1"/>
    <col min="2" max="2" width="8.7109375" style="1"/>
    <col min="3" max="3" width="9.5703125" style="1" customWidth="1"/>
    <col min="4" max="4" width="12.28515625" style="1" customWidth="1"/>
    <col min="5" max="5" width="19.7109375" style="1" customWidth="1"/>
    <col min="6" max="6" width="12" style="8" bestFit="1" customWidth="1"/>
    <col min="7" max="16384" width="8.7109375" style="1"/>
  </cols>
  <sheetData>
    <row r="1" spans="1:13" x14ac:dyDescent="0.2">
      <c r="A1" s="116" t="s">
        <v>75</v>
      </c>
      <c r="B1" s="116"/>
      <c r="C1" s="116"/>
      <c r="D1" s="116"/>
      <c r="E1" s="116"/>
    </row>
    <row r="2" spans="1:13" x14ac:dyDescent="0.2">
      <c r="A2" s="116" t="s">
        <v>151</v>
      </c>
      <c r="B2" s="116"/>
      <c r="C2" s="116"/>
      <c r="D2" s="116"/>
      <c r="E2" s="116"/>
      <c r="F2" s="77"/>
      <c r="G2" s="77"/>
      <c r="H2" s="77"/>
      <c r="I2" s="77"/>
      <c r="J2" s="77"/>
      <c r="K2" s="77"/>
      <c r="L2" s="77"/>
      <c r="M2" s="77"/>
    </row>
    <row r="3" spans="1:13" x14ac:dyDescent="0.2">
      <c r="A3" s="116" t="s">
        <v>111</v>
      </c>
      <c r="B3" s="116"/>
      <c r="C3" s="116"/>
      <c r="D3" s="116"/>
      <c r="E3" s="116"/>
    </row>
    <row r="4" spans="1:13" x14ac:dyDescent="0.2">
      <c r="A4" s="39"/>
      <c r="B4" s="39"/>
      <c r="C4" s="39"/>
      <c r="D4" s="39"/>
      <c r="E4" s="39"/>
    </row>
    <row r="8" spans="1:13" ht="37.15" customHeight="1" x14ac:dyDescent="0.2">
      <c r="A8" s="39"/>
      <c r="B8" s="4" t="s">
        <v>2</v>
      </c>
      <c r="C8" s="4"/>
      <c r="D8" s="3" t="s">
        <v>89</v>
      </c>
      <c r="E8" s="2" t="s">
        <v>90</v>
      </c>
      <c r="F8" s="88" t="s">
        <v>166</v>
      </c>
    </row>
    <row r="9" spans="1:13" x14ac:dyDescent="0.2">
      <c r="A9" s="42" t="s">
        <v>112</v>
      </c>
      <c r="B9" s="39"/>
      <c r="C9" s="39"/>
      <c r="D9" s="67">
        <v>20000000</v>
      </c>
      <c r="E9" s="73">
        <v>20000000</v>
      </c>
      <c r="F9" s="107">
        <v>0</v>
      </c>
    </row>
    <row r="10" spans="1:13" x14ac:dyDescent="0.2">
      <c r="A10" s="44" t="s">
        <v>113</v>
      </c>
      <c r="B10" s="39"/>
      <c r="C10" s="39"/>
      <c r="D10" s="74">
        <v>3442430</v>
      </c>
      <c r="E10" s="75">
        <v>3442430</v>
      </c>
      <c r="F10" s="75">
        <v>1000000</v>
      </c>
    </row>
    <row r="11" spans="1:13" ht="12.75" thickBot="1" x14ac:dyDescent="0.25">
      <c r="B11" s="39"/>
      <c r="C11" s="39"/>
      <c r="D11" s="76">
        <f>SUM(D9:D10)</f>
        <v>23442430</v>
      </c>
      <c r="E11" s="14">
        <f>SUM(E9:E10)</f>
        <v>23442430</v>
      </c>
      <c r="F11" s="14">
        <f>SUM(F9:F10)</f>
        <v>1000000</v>
      </c>
    </row>
    <row r="12" spans="1:13" ht="12.75" thickTop="1" x14ac:dyDescent="0.2"/>
    <row r="19" spans="1:6" x14ac:dyDescent="0.2">
      <c r="A19" s="116" t="s">
        <v>118</v>
      </c>
      <c r="B19" s="116"/>
      <c r="C19" s="116"/>
      <c r="D19" s="116"/>
      <c r="E19" s="116"/>
    </row>
    <row r="20" spans="1:6" ht="24" x14ac:dyDescent="0.2">
      <c r="B20" s="43" t="s">
        <v>4</v>
      </c>
      <c r="D20" s="3" t="s">
        <v>89</v>
      </c>
      <c r="E20" s="2" t="s">
        <v>90</v>
      </c>
      <c r="F20" s="89" t="s">
        <v>166</v>
      </c>
    </row>
    <row r="21" spans="1:6" x14ac:dyDescent="0.2">
      <c r="A21" s="7" t="s">
        <v>114</v>
      </c>
      <c r="D21" s="9">
        <v>10000000</v>
      </c>
      <c r="E21" s="9">
        <f>D21</f>
        <v>10000000</v>
      </c>
      <c r="F21" s="93">
        <v>0</v>
      </c>
    </row>
    <row r="22" spans="1:6" x14ac:dyDescent="0.2">
      <c r="A22" s="11" t="s">
        <v>108</v>
      </c>
      <c r="D22" s="9">
        <v>2500000</v>
      </c>
      <c r="E22" s="9">
        <f t="shared" ref="E22:E26" si="0">D22</f>
        <v>2500000</v>
      </c>
      <c r="F22" s="93">
        <v>0</v>
      </c>
    </row>
    <row r="23" spans="1:6" x14ac:dyDescent="0.2">
      <c r="A23" s="11" t="s">
        <v>109</v>
      </c>
      <c r="D23" s="9">
        <v>2200000</v>
      </c>
      <c r="E23" s="9">
        <f t="shared" si="0"/>
        <v>2200000</v>
      </c>
      <c r="F23" s="93">
        <v>0</v>
      </c>
    </row>
    <row r="24" spans="1:6" x14ac:dyDescent="0.2">
      <c r="A24" s="11" t="s">
        <v>115</v>
      </c>
      <c r="D24" s="9">
        <v>2300000</v>
      </c>
      <c r="E24" s="9">
        <f t="shared" si="0"/>
        <v>2300000</v>
      </c>
      <c r="F24" s="93">
        <v>0</v>
      </c>
    </row>
    <row r="25" spans="1:6" x14ac:dyDescent="0.2">
      <c r="A25" s="11" t="s">
        <v>110</v>
      </c>
      <c r="D25" s="9">
        <v>400000</v>
      </c>
      <c r="E25" s="9">
        <f t="shared" si="0"/>
        <v>400000</v>
      </c>
      <c r="F25" s="93">
        <v>0</v>
      </c>
    </row>
    <row r="26" spans="1:6" x14ac:dyDescent="0.2">
      <c r="A26" s="11" t="s">
        <v>123</v>
      </c>
      <c r="D26" s="23">
        <v>2600000</v>
      </c>
      <c r="E26" s="9">
        <f t="shared" si="0"/>
        <v>2600000</v>
      </c>
      <c r="F26" s="93">
        <v>0</v>
      </c>
    </row>
    <row r="27" spans="1:6" ht="12.75" thickBot="1" x14ac:dyDescent="0.25">
      <c r="D27" s="15">
        <f>SUM(D21:D26)</f>
        <v>20000000</v>
      </c>
      <c r="E27" s="15">
        <f>SUM(E21:E26)</f>
        <v>20000000</v>
      </c>
      <c r="F27" s="104">
        <f>SUM(F21:F26)</f>
        <v>0</v>
      </c>
    </row>
    <row r="28" spans="1:6" ht="12.75" thickTop="1" x14ac:dyDescent="0.2"/>
    <row r="36" spans="1:6" x14ac:dyDescent="0.2">
      <c r="A36" s="116" t="s">
        <v>119</v>
      </c>
      <c r="B36" s="116"/>
      <c r="C36" s="116"/>
      <c r="D36" s="116"/>
      <c r="E36" s="116"/>
    </row>
    <row r="37" spans="1:6" ht="24" x14ac:dyDescent="0.2">
      <c r="A37" s="39"/>
      <c r="B37" s="43" t="s">
        <v>4</v>
      </c>
      <c r="D37" s="3" t="s">
        <v>89</v>
      </c>
      <c r="E37" s="2" t="s">
        <v>90</v>
      </c>
      <c r="F37" s="89" t="s">
        <v>166</v>
      </c>
    </row>
    <row r="38" spans="1:6" x14ac:dyDescent="0.2">
      <c r="A38" s="42" t="s">
        <v>116</v>
      </c>
      <c r="B38" s="39"/>
      <c r="C38" s="39"/>
      <c r="D38" s="55">
        <v>2731330</v>
      </c>
      <c r="E38" s="67">
        <f>D38</f>
        <v>2731330</v>
      </c>
      <c r="F38" s="105">
        <v>0</v>
      </c>
    </row>
    <row r="39" spans="1:6" x14ac:dyDescent="0.2">
      <c r="A39" s="42" t="s">
        <v>117</v>
      </c>
      <c r="B39" s="39"/>
      <c r="C39" s="39"/>
      <c r="D39" s="55">
        <v>11772000</v>
      </c>
      <c r="E39" s="67">
        <f>D39</f>
        <v>11772000</v>
      </c>
      <c r="F39" s="105">
        <v>0</v>
      </c>
    </row>
    <row r="40" spans="1:6" ht="12.75" thickBot="1" x14ac:dyDescent="0.25">
      <c r="A40" s="44"/>
      <c r="B40" s="39"/>
      <c r="C40" s="39"/>
      <c r="D40" s="72">
        <f>SUM(D38:D39)</f>
        <v>14503330</v>
      </c>
      <c r="E40" s="76">
        <f>SUM(E38:E39)</f>
        <v>14503330</v>
      </c>
      <c r="F40" s="106">
        <f>SUM(F38:F39)</f>
        <v>0</v>
      </c>
    </row>
    <row r="41" spans="1:6" ht="12.75" thickTop="1" x14ac:dyDescent="0.2">
      <c r="A41" s="39"/>
      <c r="B41" s="39"/>
      <c r="C41" s="39"/>
      <c r="D41" s="39"/>
      <c r="E41" s="39"/>
    </row>
  </sheetData>
  <mergeCells count="5">
    <mergeCell ref="A1:E1"/>
    <mergeCell ref="A3:E3"/>
    <mergeCell ref="A36:E36"/>
    <mergeCell ref="A19:E19"/>
    <mergeCell ref="A2:E2"/>
  </mergeCells>
  <pageMargins left="0.7" right="0.7" top="0.75" bottom="0.75" header="0.3" footer="0.3"/>
  <pageSetup scale="9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125" zoomScaleNormal="125" workbookViewId="0">
      <selection activeCell="I18" sqref="I18"/>
    </sheetView>
  </sheetViews>
  <sheetFormatPr defaultColWidth="8.7109375" defaultRowHeight="12" x14ac:dyDescent="0.2"/>
  <cols>
    <col min="1" max="1" width="19.28515625" style="1" customWidth="1"/>
    <col min="2" max="2" width="7.7109375" style="1" customWidth="1"/>
    <col min="3" max="3" width="8.7109375" style="1"/>
    <col min="4" max="4" width="13.28515625" style="1" bestFit="1" customWidth="1"/>
    <col min="5" max="5" width="15.5703125" style="1" bestFit="1" customWidth="1"/>
    <col min="6" max="6" width="15.7109375" style="1" customWidth="1"/>
    <col min="7" max="7" width="11.140625" style="1" bestFit="1" customWidth="1"/>
    <col min="8" max="16384" width="8.7109375" style="1"/>
  </cols>
  <sheetData>
    <row r="1" spans="1:12" x14ac:dyDescent="0.2">
      <c r="A1" s="116" t="s">
        <v>75</v>
      </c>
      <c r="B1" s="116"/>
      <c r="C1" s="116"/>
      <c r="D1" s="116"/>
      <c r="E1" s="116"/>
      <c r="F1" s="116"/>
      <c r="G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77"/>
      <c r="I2" s="77"/>
      <c r="J2" s="77"/>
      <c r="K2" s="77"/>
      <c r="L2" s="77"/>
    </row>
    <row r="3" spans="1:12" x14ac:dyDescent="0.2">
      <c r="A3" s="116" t="s">
        <v>159</v>
      </c>
      <c r="B3" s="116"/>
      <c r="C3" s="116"/>
      <c r="D3" s="116"/>
      <c r="E3" s="116"/>
      <c r="F3" s="116"/>
      <c r="G3" s="116"/>
    </row>
    <row r="4" spans="1:12" x14ac:dyDescent="0.2">
      <c r="A4" s="31"/>
      <c r="B4" s="31"/>
      <c r="C4" s="31"/>
      <c r="D4" s="31"/>
      <c r="E4" s="31"/>
      <c r="F4" s="31"/>
    </row>
    <row r="5" spans="1:12" x14ac:dyDescent="0.2">
      <c r="A5" s="31"/>
      <c r="B5" s="31"/>
      <c r="C5" s="31"/>
      <c r="D5" s="31"/>
    </row>
    <row r="6" spans="1:12" ht="24" x14ac:dyDescent="0.2">
      <c r="A6" s="31"/>
      <c r="B6" s="31"/>
      <c r="C6" s="31"/>
      <c r="D6" s="28" t="s">
        <v>103</v>
      </c>
      <c r="E6" s="28" t="s">
        <v>105</v>
      </c>
      <c r="F6" s="28" t="s">
        <v>89</v>
      </c>
      <c r="G6" s="16" t="s">
        <v>90</v>
      </c>
    </row>
    <row r="7" spans="1:12" x14ac:dyDescent="0.2">
      <c r="A7" s="31"/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</row>
    <row r="8" spans="1:12" x14ac:dyDescent="0.2">
      <c r="A8" s="31"/>
      <c r="B8" s="4" t="s">
        <v>2</v>
      </c>
      <c r="C8" s="31"/>
      <c r="D8" s="31"/>
    </row>
    <row r="9" spans="1:12" x14ac:dyDescent="0.2">
      <c r="A9" s="7" t="s">
        <v>54</v>
      </c>
      <c r="B9" s="7">
        <v>3010</v>
      </c>
      <c r="C9" s="7"/>
      <c r="D9" s="108">
        <v>0</v>
      </c>
      <c r="E9" s="30">
        <v>0</v>
      </c>
      <c r="F9" s="30">
        <v>0</v>
      </c>
      <c r="G9" s="30">
        <f>F9</f>
        <v>0</v>
      </c>
    </row>
    <row r="10" spans="1:12" x14ac:dyDescent="0.2">
      <c r="A10" s="11" t="s">
        <v>83</v>
      </c>
      <c r="B10" s="11">
        <v>3800</v>
      </c>
      <c r="C10" s="11"/>
      <c r="D10" s="108">
        <v>0</v>
      </c>
      <c r="E10" s="30">
        <v>0</v>
      </c>
      <c r="F10" s="30">
        <v>0</v>
      </c>
      <c r="G10" s="30">
        <f>F10</f>
        <v>0</v>
      </c>
    </row>
    <row r="11" spans="1:12" x14ac:dyDescent="0.2">
      <c r="D11" s="30"/>
      <c r="E11" s="30"/>
      <c r="F11" s="30"/>
      <c r="G11" s="30"/>
    </row>
    <row r="12" spans="1:12" ht="12.75" thickBot="1" x14ac:dyDescent="0.25">
      <c r="C12" s="12" t="s">
        <v>3</v>
      </c>
      <c r="D12" s="95">
        <f t="shared" ref="D12" si="0">SUM(D9:D10)</f>
        <v>0</v>
      </c>
      <c r="E12" s="95">
        <f>SUM(E9:E11)</f>
        <v>0</v>
      </c>
      <c r="F12" s="95">
        <f>SUM(F9:F10)</f>
        <v>0</v>
      </c>
      <c r="G12" s="95">
        <f>SUM(G9:G10)</f>
        <v>0</v>
      </c>
    </row>
    <row r="13" spans="1:12" ht="12.75" thickTop="1" x14ac:dyDescent="0.2">
      <c r="E13" s="18"/>
      <c r="G13" s="57"/>
    </row>
    <row r="15" spans="1:12" ht="24" x14ac:dyDescent="0.2">
      <c r="B15" s="32"/>
      <c r="C15" s="32"/>
      <c r="D15" s="28" t="s">
        <v>103</v>
      </c>
      <c r="E15" s="28" t="s">
        <v>105</v>
      </c>
      <c r="F15" s="28" t="s">
        <v>89</v>
      </c>
      <c r="G15" s="16" t="s">
        <v>90</v>
      </c>
    </row>
    <row r="16" spans="1:12" x14ac:dyDescent="0.2">
      <c r="B16" s="19"/>
      <c r="C16" s="19"/>
      <c r="D16" s="20" t="s">
        <v>132</v>
      </c>
      <c r="E16" s="20" t="s">
        <v>132</v>
      </c>
      <c r="F16" s="20" t="s">
        <v>152</v>
      </c>
      <c r="G16" s="47" t="s">
        <v>152</v>
      </c>
    </row>
    <row r="17" spans="1:7" ht="14.25" x14ac:dyDescent="0.35">
      <c r="B17" s="4" t="s">
        <v>4</v>
      </c>
      <c r="E17" s="27"/>
    </row>
    <row r="18" spans="1:7" x14ac:dyDescent="0.2">
      <c r="A18" s="1" t="s">
        <v>158</v>
      </c>
      <c r="B18" s="1">
        <v>4010</v>
      </c>
      <c r="C18" s="1">
        <v>3600</v>
      </c>
      <c r="D18" s="110">
        <v>0</v>
      </c>
      <c r="E18" s="110">
        <v>0</v>
      </c>
      <c r="F18" s="111">
        <v>350000</v>
      </c>
      <c r="G18" s="9">
        <f>F18</f>
        <v>350000</v>
      </c>
    </row>
    <row r="19" spans="1:7" x14ac:dyDescent="0.2">
      <c r="A19" s="1" t="s">
        <v>86</v>
      </c>
      <c r="B19" s="1">
        <v>1800</v>
      </c>
      <c r="C19" s="1">
        <v>9020</v>
      </c>
      <c r="D19" s="9">
        <v>1000000</v>
      </c>
      <c r="E19" s="30">
        <v>0</v>
      </c>
      <c r="F19" s="9">
        <v>1200000</v>
      </c>
      <c r="G19" s="9">
        <f t="shared" ref="G19:G22" si="1">F19</f>
        <v>1200000</v>
      </c>
    </row>
    <row r="20" spans="1:7" x14ac:dyDescent="0.2">
      <c r="A20" s="1" t="s">
        <v>167</v>
      </c>
      <c r="B20" s="1">
        <v>4010</v>
      </c>
      <c r="C20" s="1">
        <v>9016</v>
      </c>
      <c r="D20" s="109">
        <v>0</v>
      </c>
      <c r="E20" s="30">
        <v>0</v>
      </c>
      <c r="F20" s="23">
        <v>350000</v>
      </c>
      <c r="G20" s="9">
        <f t="shared" si="1"/>
        <v>350000</v>
      </c>
    </row>
    <row r="21" spans="1:7" x14ac:dyDescent="0.2">
      <c r="A21" s="1" t="s">
        <v>168</v>
      </c>
      <c r="B21" s="1">
        <v>4010</v>
      </c>
      <c r="C21" s="1">
        <v>9024</v>
      </c>
      <c r="D21" s="109">
        <v>0</v>
      </c>
      <c r="E21" s="30">
        <v>0</v>
      </c>
      <c r="F21" s="23">
        <v>100000</v>
      </c>
      <c r="G21" s="9">
        <f t="shared" si="1"/>
        <v>100000</v>
      </c>
    </row>
    <row r="22" spans="1:7" x14ac:dyDescent="0.2">
      <c r="A22" s="1" t="s">
        <v>169</v>
      </c>
      <c r="D22" s="109">
        <v>0</v>
      </c>
      <c r="E22" s="30">
        <v>0</v>
      </c>
      <c r="F22" s="23">
        <v>75000</v>
      </c>
      <c r="G22" s="9">
        <f t="shared" si="1"/>
        <v>75000</v>
      </c>
    </row>
    <row r="23" spans="1:7" x14ac:dyDescent="0.2">
      <c r="D23" s="109"/>
      <c r="E23" s="109"/>
      <c r="F23" s="109"/>
      <c r="G23" s="23"/>
    </row>
    <row r="24" spans="1:7" ht="12.75" thickBot="1" x14ac:dyDescent="0.25">
      <c r="C24" s="12" t="s">
        <v>5</v>
      </c>
      <c r="D24" s="15">
        <f>SUM(D19:D19)</f>
        <v>1000000</v>
      </c>
      <c r="E24" s="95">
        <f>SUM(E19:E22)</f>
        <v>0</v>
      </c>
      <c r="F24" s="15">
        <f>SUM(F19:F19)</f>
        <v>1200000</v>
      </c>
      <c r="G24" s="15">
        <f>SUM(G19:G19)</f>
        <v>1200000</v>
      </c>
    </row>
    <row r="25" spans="1:7" ht="12.75" thickTop="1" x14ac:dyDescent="0.2"/>
    <row r="28" spans="1:7" x14ac:dyDescent="0.2">
      <c r="D28" s="36"/>
    </row>
  </sheetData>
  <mergeCells count="3">
    <mergeCell ref="A2:G2"/>
    <mergeCell ref="A1:G1"/>
    <mergeCell ref="A3:G3"/>
  </mergeCells>
  <pageMargins left="0.25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H14" sqref="H14"/>
    </sheetView>
  </sheetViews>
  <sheetFormatPr defaultColWidth="8.7109375" defaultRowHeight="12" x14ac:dyDescent="0.2"/>
  <cols>
    <col min="1" max="1" width="19.28515625" style="1" customWidth="1"/>
    <col min="2" max="2" width="7.7109375" style="1" customWidth="1"/>
    <col min="3" max="3" width="8.7109375" style="1"/>
    <col min="4" max="4" width="13.28515625" style="1" customWidth="1"/>
    <col min="5" max="5" width="15.5703125" style="1" customWidth="1"/>
    <col min="6" max="6" width="15.7109375" style="1" customWidth="1"/>
    <col min="7" max="7" width="12" style="1" bestFit="1" customWidth="1"/>
    <col min="8" max="16384" width="8.7109375" style="1"/>
  </cols>
  <sheetData>
    <row r="1" spans="1:12" x14ac:dyDescent="0.2">
      <c r="A1" s="116" t="s">
        <v>75</v>
      </c>
      <c r="B1" s="116"/>
      <c r="C1" s="116"/>
      <c r="D1" s="116"/>
      <c r="E1" s="116"/>
      <c r="F1" s="116"/>
      <c r="G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90"/>
      <c r="I2" s="90"/>
      <c r="J2" s="90"/>
      <c r="K2" s="90"/>
      <c r="L2" s="90"/>
    </row>
    <row r="3" spans="1:12" x14ac:dyDescent="0.2">
      <c r="A3" s="116" t="s">
        <v>175</v>
      </c>
      <c r="B3" s="116"/>
      <c r="C3" s="116"/>
      <c r="D3" s="116"/>
      <c r="E3" s="116"/>
      <c r="F3" s="116"/>
      <c r="G3" s="116"/>
    </row>
    <row r="4" spans="1:12" x14ac:dyDescent="0.2">
      <c r="A4" s="90"/>
      <c r="B4" s="90"/>
      <c r="C4" s="90"/>
      <c r="D4" s="90"/>
      <c r="E4" s="90"/>
      <c r="F4" s="90"/>
    </row>
    <row r="5" spans="1:12" x14ac:dyDescent="0.2">
      <c r="A5" s="90"/>
      <c r="B5" s="90"/>
      <c r="C5" s="90"/>
      <c r="D5" s="90"/>
    </row>
    <row r="6" spans="1:12" x14ac:dyDescent="0.2">
      <c r="A6" s="90"/>
      <c r="B6" s="90"/>
      <c r="C6" s="90"/>
      <c r="D6" s="28" t="s">
        <v>103</v>
      </c>
      <c r="E6" s="28" t="s">
        <v>105</v>
      </c>
      <c r="F6" s="28" t="s">
        <v>89</v>
      </c>
      <c r="G6" s="16" t="s">
        <v>90</v>
      </c>
    </row>
    <row r="7" spans="1:12" x14ac:dyDescent="0.2">
      <c r="A7" s="90"/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</row>
    <row r="8" spans="1:12" x14ac:dyDescent="0.2">
      <c r="A8" s="90"/>
      <c r="B8" s="4" t="s">
        <v>2</v>
      </c>
      <c r="C8" s="90"/>
      <c r="D8" s="90"/>
    </row>
    <row r="9" spans="1:12" x14ac:dyDescent="0.2">
      <c r="A9" s="7" t="s">
        <v>54</v>
      </c>
      <c r="B9" s="7">
        <v>3010</v>
      </c>
      <c r="C9" s="7"/>
      <c r="D9" s="108">
        <v>0</v>
      </c>
      <c r="E9" s="30">
        <v>0</v>
      </c>
      <c r="F9" s="30">
        <v>0</v>
      </c>
      <c r="G9" s="93">
        <v>0</v>
      </c>
    </row>
    <row r="10" spans="1:12" x14ac:dyDescent="0.2">
      <c r="A10" s="11" t="s">
        <v>83</v>
      </c>
      <c r="B10" s="11">
        <v>3800</v>
      </c>
      <c r="C10" s="11"/>
      <c r="D10" s="108">
        <v>0</v>
      </c>
      <c r="E10" s="30">
        <v>0</v>
      </c>
      <c r="F10" s="30">
        <v>0</v>
      </c>
      <c r="G10" s="93">
        <v>0</v>
      </c>
    </row>
    <row r="11" spans="1:12" x14ac:dyDescent="0.2">
      <c r="D11" s="30"/>
      <c r="E11" s="30"/>
      <c r="F11" s="30"/>
      <c r="G11" s="93"/>
    </row>
    <row r="12" spans="1:12" ht="12.75" thickBot="1" x14ac:dyDescent="0.25">
      <c r="C12" s="12" t="s">
        <v>3</v>
      </c>
      <c r="D12" s="95">
        <f t="shared" ref="D12" si="0">SUM(D9:D10)</f>
        <v>0</v>
      </c>
      <c r="E12" s="95">
        <f>SUM(E9:E11)</f>
        <v>0</v>
      </c>
      <c r="F12" s="95">
        <f>SUM(F9:F10)</f>
        <v>0</v>
      </c>
      <c r="G12" s="104">
        <v>0</v>
      </c>
    </row>
    <row r="13" spans="1:12" ht="12.75" thickTop="1" x14ac:dyDescent="0.2">
      <c r="E13" s="18"/>
    </row>
    <row r="15" spans="1:12" x14ac:dyDescent="0.2">
      <c r="B15" s="91"/>
      <c r="C15" s="91"/>
      <c r="D15" s="28" t="s">
        <v>103</v>
      </c>
      <c r="E15" s="28" t="s">
        <v>105</v>
      </c>
      <c r="F15" s="28" t="s">
        <v>89</v>
      </c>
      <c r="G15" s="16" t="s">
        <v>90</v>
      </c>
    </row>
    <row r="16" spans="1:12" x14ac:dyDescent="0.2">
      <c r="B16" s="19"/>
      <c r="C16" s="19"/>
      <c r="D16" s="20" t="s">
        <v>132</v>
      </c>
      <c r="E16" s="20" t="s">
        <v>132</v>
      </c>
      <c r="F16" s="20" t="s">
        <v>152</v>
      </c>
      <c r="G16" s="47" t="s">
        <v>152</v>
      </c>
    </row>
    <row r="17" spans="1:7" ht="14.25" x14ac:dyDescent="0.35">
      <c r="B17" s="4" t="s">
        <v>4</v>
      </c>
      <c r="E17" s="27"/>
    </row>
    <row r="18" spans="1:7" x14ac:dyDescent="0.2">
      <c r="A18" s="1" t="s">
        <v>84</v>
      </c>
      <c r="B18" s="1">
        <v>4050</v>
      </c>
      <c r="C18" s="1">
        <v>2702</v>
      </c>
      <c r="D18" s="9">
        <v>1203000</v>
      </c>
      <c r="E18" s="30">
        <v>0</v>
      </c>
      <c r="F18" s="9">
        <v>1203000</v>
      </c>
      <c r="G18" s="9">
        <f>F18</f>
        <v>1203000</v>
      </c>
    </row>
    <row r="19" spans="1:7" x14ac:dyDescent="0.2">
      <c r="A19" s="1" t="s">
        <v>157</v>
      </c>
      <c r="B19" s="1">
        <v>4050</v>
      </c>
      <c r="C19" s="1">
        <v>2704</v>
      </c>
      <c r="D19" s="30">
        <v>0</v>
      </c>
      <c r="E19" s="30">
        <v>0</v>
      </c>
      <c r="F19" s="9">
        <v>1800000</v>
      </c>
      <c r="G19" s="9">
        <f t="shared" ref="G19:G21" si="1">F19</f>
        <v>1800000</v>
      </c>
    </row>
    <row r="20" spans="1:7" x14ac:dyDescent="0.2">
      <c r="A20" s="1" t="s">
        <v>85</v>
      </c>
      <c r="B20" s="1">
        <v>4050</v>
      </c>
      <c r="C20" s="1">
        <v>2705</v>
      </c>
      <c r="D20" s="9">
        <v>2119000</v>
      </c>
      <c r="E20" s="30">
        <v>0</v>
      </c>
      <c r="F20" s="9">
        <v>2119000</v>
      </c>
      <c r="G20" s="9">
        <f t="shared" si="1"/>
        <v>2119000</v>
      </c>
    </row>
    <row r="21" spans="1:7" x14ac:dyDescent="0.2">
      <c r="A21" s="1" t="s">
        <v>176</v>
      </c>
      <c r="D21" s="30">
        <v>0</v>
      </c>
      <c r="E21" s="30">
        <v>0</v>
      </c>
      <c r="F21" s="9">
        <v>5300000</v>
      </c>
      <c r="G21" s="9">
        <f t="shared" si="1"/>
        <v>5300000</v>
      </c>
    </row>
    <row r="22" spans="1:7" x14ac:dyDescent="0.2">
      <c r="D22" s="109"/>
      <c r="E22" s="109"/>
      <c r="F22" s="109"/>
      <c r="G22" s="23"/>
    </row>
    <row r="23" spans="1:7" ht="12.75" thickBot="1" x14ac:dyDescent="0.25">
      <c r="C23" s="12" t="s">
        <v>5</v>
      </c>
      <c r="D23" s="15">
        <f>SUM(D18:D21)</f>
        <v>3322000</v>
      </c>
      <c r="E23" s="95">
        <f>SUM(E18:E21)</f>
        <v>0</v>
      </c>
      <c r="F23" s="15">
        <f t="shared" ref="F23:G23" si="2">SUM(F18:F21)</f>
        <v>10422000</v>
      </c>
      <c r="G23" s="15">
        <f t="shared" si="2"/>
        <v>10422000</v>
      </c>
    </row>
    <row r="24" spans="1:7" ht="12.75" thickTop="1" x14ac:dyDescent="0.2"/>
    <row r="27" spans="1:7" x14ac:dyDescent="0.2">
      <c r="D27" s="36"/>
    </row>
  </sheetData>
  <mergeCells count="3">
    <mergeCell ref="A1:G1"/>
    <mergeCell ref="A2:G2"/>
    <mergeCell ref="A3:G3"/>
  </mergeCells>
  <pageMargins left="0.7" right="0.7" top="0.75" bottom="0.75" header="0.3" footer="0.3"/>
  <pageSetup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25" zoomScaleNormal="125" workbookViewId="0">
      <selection activeCell="C25" sqref="C25"/>
    </sheetView>
  </sheetViews>
  <sheetFormatPr defaultColWidth="8.85546875" defaultRowHeight="12" x14ac:dyDescent="0.2"/>
  <cols>
    <col min="1" max="1" width="43" style="1" bestFit="1" customWidth="1"/>
    <col min="2" max="2" width="13.7109375" style="1" customWidth="1"/>
    <col min="3" max="3" width="15.28515625" style="1" bestFit="1" customWidth="1"/>
    <col min="4" max="4" width="11.28515625" style="1" customWidth="1"/>
    <col min="5" max="5" width="15.28515625" style="1" bestFit="1" customWidth="1"/>
    <col min="6" max="16384" width="8.85546875" style="1"/>
  </cols>
  <sheetData>
    <row r="1" spans="1:13" x14ac:dyDescent="0.2">
      <c r="A1" s="116" t="s">
        <v>75</v>
      </c>
      <c r="B1" s="116"/>
      <c r="C1" s="116"/>
    </row>
    <row r="2" spans="1:13" x14ac:dyDescent="0.2">
      <c r="A2" s="116" t="s">
        <v>151</v>
      </c>
      <c r="B2" s="116"/>
      <c r="C2" s="116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x14ac:dyDescent="0.2">
      <c r="A3" s="116" t="s">
        <v>87</v>
      </c>
      <c r="B3" s="116"/>
      <c r="C3" s="116"/>
    </row>
    <row r="4" spans="1:13" x14ac:dyDescent="0.2">
      <c r="A4" s="31"/>
      <c r="B4" s="31"/>
      <c r="C4" s="31"/>
    </row>
    <row r="5" spans="1:13" x14ac:dyDescent="0.2">
      <c r="A5" s="31"/>
      <c r="B5" s="31"/>
      <c r="C5" s="31"/>
    </row>
    <row r="6" spans="1:13" x14ac:dyDescent="0.2">
      <c r="B6" s="16">
        <v>2020</v>
      </c>
      <c r="C6" s="34"/>
    </row>
    <row r="7" spans="1:13" ht="16.899999999999999" customHeight="1" x14ac:dyDescent="0.2">
      <c r="A7" s="7"/>
      <c r="B7" s="30"/>
      <c r="C7" s="56"/>
    </row>
    <row r="8" spans="1:13" x14ac:dyDescent="0.2">
      <c r="A8" s="7" t="s">
        <v>170</v>
      </c>
      <c r="B8" s="9">
        <v>4427747</v>
      </c>
      <c r="C8" s="56"/>
    </row>
    <row r="9" spans="1:13" x14ac:dyDescent="0.2">
      <c r="A9" s="7" t="s">
        <v>171</v>
      </c>
      <c r="B9" s="9">
        <v>3233695</v>
      </c>
      <c r="C9" s="56"/>
    </row>
    <row r="10" spans="1:13" x14ac:dyDescent="0.2">
      <c r="A10" s="7" t="s">
        <v>172</v>
      </c>
      <c r="B10" s="9">
        <v>299245</v>
      </c>
      <c r="C10" s="56"/>
    </row>
    <row r="11" spans="1:13" x14ac:dyDescent="0.2">
      <c r="A11" s="7" t="s">
        <v>173</v>
      </c>
      <c r="B11" s="9">
        <v>533408</v>
      </c>
      <c r="C11" s="56"/>
    </row>
    <row r="12" spans="1:13" x14ac:dyDescent="0.2">
      <c r="A12" s="11" t="s">
        <v>174</v>
      </c>
      <c r="B12" s="9">
        <v>428734</v>
      </c>
      <c r="C12" s="56"/>
      <c r="D12" s="18"/>
      <c r="E12" s="18"/>
    </row>
    <row r="13" spans="1:13" ht="12.75" thickBot="1" x14ac:dyDescent="0.25">
      <c r="A13" s="12" t="s">
        <v>88</v>
      </c>
      <c r="B13" s="15">
        <f>SUM(B7:B12)</f>
        <v>8922829</v>
      </c>
      <c r="C13" s="56"/>
    </row>
    <row r="14" spans="1:13" ht="12.75" thickTop="1" x14ac:dyDescent="0.2">
      <c r="B14" s="57"/>
      <c r="C14" s="57"/>
    </row>
    <row r="15" spans="1:13" x14ac:dyDescent="0.2">
      <c r="B15" s="57"/>
      <c r="C15" s="57"/>
    </row>
    <row r="16" spans="1:13" x14ac:dyDescent="0.2">
      <c r="B16" s="58" t="s">
        <v>98</v>
      </c>
      <c r="C16" s="59" t="s">
        <v>90</v>
      </c>
    </row>
    <row r="17" spans="1:3" x14ac:dyDescent="0.2">
      <c r="B17" s="63">
        <v>2021</v>
      </c>
      <c r="C17" s="64">
        <v>2021</v>
      </c>
    </row>
    <row r="18" spans="1:3" x14ac:dyDescent="0.2">
      <c r="A18" s="35" t="s">
        <v>102</v>
      </c>
      <c r="B18" s="9">
        <v>20000</v>
      </c>
      <c r="C18" s="9">
        <f>B18</f>
        <v>20000</v>
      </c>
    </row>
    <row r="19" spans="1:3" x14ac:dyDescent="0.2">
      <c r="A19" s="11" t="s">
        <v>101</v>
      </c>
      <c r="B19" s="9">
        <v>350000</v>
      </c>
      <c r="C19" s="9">
        <f>B19</f>
        <v>350000</v>
      </c>
    </row>
    <row r="20" spans="1:3" ht="12.75" thickBot="1" x14ac:dyDescent="0.25">
      <c r="B20" s="15">
        <f>SUM(B18:B19)</f>
        <v>370000</v>
      </c>
      <c r="C20" s="15">
        <f>SUM(C18:C19)</f>
        <v>370000</v>
      </c>
    </row>
    <row r="21" spans="1:3" ht="12.75" thickTop="1" x14ac:dyDescent="0.2"/>
  </sheetData>
  <mergeCells count="3">
    <mergeCell ref="A1:C1"/>
    <mergeCell ref="A3:C3"/>
    <mergeCell ref="A2:C2"/>
  </mergeCells>
  <pageMargins left="1.39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="125" zoomScaleNormal="125" workbookViewId="0">
      <selection activeCell="L18" sqref="L18:M18"/>
    </sheetView>
  </sheetViews>
  <sheetFormatPr defaultColWidth="8.7109375" defaultRowHeight="12" x14ac:dyDescent="0.2"/>
  <cols>
    <col min="1" max="1" width="16" style="1" customWidth="1"/>
    <col min="2" max="2" width="7.140625" style="1" bestFit="1" customWidth="1"/>
    <col min="3" max="3" width="10.7109375" style="1" bestFit="1" customWidth="1"/>
    <col min="4" max="4" width="11.7109375" style="8" hidden="1" customWidth="1"/>
    <col min="5" max="5" width="13.28515625" style="8" hidden="1" customWidth="1"/>
    <col min="6" max="7" width="10.140625" style="1" hidden="1" customWidth="1"/>
    <col min="8" max="8" width="11.5703125" style="1" bestFit="1" customWidth="1"/>
    <col min="9" max="10" width="10.28515625" style="1" hidden="1" customWidth="1"/>
    <col min="11" max="11" width="14.5703125" style="1" bestFit="1" customWidth="1"/>
    <col min="12" max="12" width="15.42578125" style="1" customWidth="1"/>
    <col min="13" max="13" width="9.85546875" style="1" bestFit="1" customWidth="1"/>
    <col min="14" max="16384" width="8.7109375" style="1"/>
  </cols>
  <sheetData>
    <row r="1" spans="1:13" x14ac:dyDescent="0.2">
      <c r="A1" s="116" t="s">
        <v>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x14ac:dyDescent="0.2">
      <c r="A2" s="116" t="s">
        <v>151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2">
      <c r="A3" s="116" t="s">
        <v>82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s="46" customFormat="1" ht="24" x14ac:dyDescent="0.2">
      <c r="D6" s="45" t="s">
        <v>60</v>
      </c>
      <c r="E6" s="45"/>
      <c r="F6" s="45" t="s">
        <v>61</v>
      </c>
      <c r="G6" s="45"/>
      <c r="H6" s="3" t="s">
        <v>103</v>
      </c>
      <c r="I6" s="28"/>
      <c r="J6" s="28"/>
      <c r="K6" s="3" t="s">
        <v>105</v>
      </c>
      <c r="L6" s="2" t="s">
        <v>98</v>
      </c>
      <c r="M6" s="16" t="s">
        <v>90</v>
      </c>
    </row>
    <row r="7" spans="1:13" x14ac:dyDescent="0.2">
      <c r="B7" s="7"/>
      <c r="C7" s="7"/>
      <c r="D7" s="5"/>
      <c r="E7" s="5"/>
      <c r="F7" s="5"/>
      <c r="G7" s="5"/>
      <c r="H7" s="20" t="s">
        <v>132</v>
      </c>
      <c r="I7" s="20" t="s">
        <v>132</v>
      </c>
      <c r="J7" s="20" t="s">
        <v>132</v>
      </c>
      <c r="K7" s="19" t="s">
        <v>132</v>
      </c>
      <c r="L7" s="20" t="s">
        <v>152</v>
      </c>
      <c r="M7" s="20" t="s">
        <v>152</v>
      </c>
    </row>
    <row r="8" spans="1:13" x14ac:dyDescent="0.2">
      <c r="B8" s="4" t="s">
        <v>4</v>
      </c>
      <c r="D8" s="5" t="s">
        <v>0</v>
      </c>
      <c r="E8" s="5" t="s">
        <v>1</v>
      </c>
      <c r="F8" s="5"/>
      <c r="G8" s="5"/>
      <c r="H8" s="5"/>
      <c r="I8" s="5"/>
      <c r="J8" s="5"/>
      <c r="K8" s="5"/>
      <c r="L8" s="2"/>
    </row>
    <row r="9" spans="1:13" x14ac:dyDescent="0.2">
      <c r="A9" s="7" t="s">
        <v>67</v>
      </c>
      <c r="B9" s="7">
        <v>4030</v>
      </c>
      <c r="C9" s="7">
        <v>104</v>
      </c>
      <c r="D9" s="8">
        <v>1454.04</v>
      </c>
      <c r="E9" s="8">
        <v>1454.08</v>
      </c>
      <c r="F9" s="9">
        <v>18000</v>
      </c>
      <c r="G9" s="9">
        <v>18000</v>
      </c>
      <c r="H9" s="9">
        <v>80115</v>
      </c>
      <c r="I9" s="9"/>
      <c r="J9" s="9"/>
      <c r="K9" s="9">
        <v>79922.64</v>
      </c>
      <c r="L9" s="9">
        <v>93600</v>
      </c>
      <c r="M9" s="87">
        <f>L9</f>
        <v>93600</v>
      </c>
    </row>
    <row r="10" spans="1:13" x14ac:dyDescent="0.2">
      <c r="A10" s="11" t="s">
        <v>68</v>
      </c>
      <c r="B10" s="11">
        <v>4030</v>
      </c>
      <c r="C10" s="11">
        <v>403</v>
      </c>
      <c r="D10" s="8">
        <v>105.94</v>
      </c>
      <c r="E10" s="8">
        <v>105.94</v>
      </c>
      <c r="F10" s="9">
        <v>1025</v>
      </c>
      <c r="G10" s="9">
        <v>1025</v>
      </c>
      <c r="H10" s="9">
        <v>6000</v>
      </c>
      <c r="I10" s="9"/>
      <c r="J10" s="9"/>
      <c r="K10" s="9">
        <v>6000</v>
      </c>
      <c r="L10" s="9">
        <v>8000</v>
      </c>
      <c r="M10" s="87">
        <f t="shared" ref="M10:M16" si="0">L10</f>
        <v>8000</v>
      </c>
    </row>
    <row r="11" spans="1:13" x14ac:dyDescent="0.2">
      <c r="A11" s="11" t="s">
        <v>69</v>
      </c>
      <c r="B11" s="11">
        <v>4030</v>
      </c>
      <c r="C11" s="11">
        <v>405</v>
      </c>
      <c r="F11" s="9"/>
      <c r="G11" s="9"/>
      <c r="H11" s="9">
        <v>375</v>
      </c>
      <c r="I11" s="9"/>
      <c r="J11" s="9"/>
      <c r="K11" s="9">
        <v>450</v>
      </c>
      <c r="L11" s="9">
        <v>600</v>
      </c>
      <c r="M11" s="87">
        <f t="shared" si="0"/>
        <v>600</v>
      </c>
    </row>
    <row r="12" spans="1:13" x14ac:dyDescent="0.2">
      <c r="A12" s="11" t="s">
        <v>70</v>
      </c>
      <c r="B12" s="11">
        <v>4030</v>
      </c>
      <c r="C12" s="11">
        <v>407</v>
      </c>
      <c r="F12" s="9"/>
      <c r="G12" s="9">
        <v>3000</v>
      </c>
      <c r="H12" s="9">
        <v>9600</v>
      </c>
      <c r="I12" s="9"/>
      <c r="J12" s="9"/>
      <c r="K12" s="9">
        <v>9600</v>
      </c>
      <c r="L12" s="9">
        <v>9600</v>
      </c>
      <c r="M12" s="87">
        <f t="shared" si="0"/>
        <v>9600</v>
      </c>
    </row>
    <row r="13" spans="1:13" x14ac:dyDescent="0.2">
      <c r="A13" s="11" t="s">
        <v>91</v>
      </c>
      <c r="B13" s="11">
        <v>4030</v>
      </c>
      <c r="C13" s="11">
        <v>1700</v>
      </c>
      <c r="F13" s="9"/>
      <c r="G13" s="9"/>
      <c r="H13" s="9">
        <v>200</v>
      </c>
      <c r="I13" s="9"/>
      <c r="J13" s="9"/>
      <c r="K13" s="9">
        <v>300</v>
      </c>
      <c r="L13" s="9">
        <v>300</v>
      </c>
      <c r="M13" s="87">
        <f t="shared" si="0"/>
        <v>300</v>
      </c>
    </row>
    <row r="14" spans="1:13" x14ac:dyDescent="0.2">
      <c r="A14" s="11" t="s">
        <v>71</v>
      </c>
      <c r="B14" s="11">
        <v>4030</v>
      </c>
      <c r="C14" s="11">
        <v>1719</v>
      </c>
      <c r="D14" s="8">
        <v>175.36</v>
      </c>
      <c r="E14" s="8">
        <v>175.35</v>
      </c>
      <c r="F14" s="9"/>
      <c r="G14" s="9"/>
      <c r="H14" s="9">
        <v>1800</v>
      </c>
      <c r="I14" s="9"/>
      <c r="J14" s="9"/>
      <c r="K14" s="9">
        <v>2300</v>
      </c>
      <c r="L14" s="9">
        <v>2500</v>
      </c>
      <c r="M14" s="87">
        <f t="shared" si="0"/>
        <v>2500</v>
      </c>
    </row>
    <row r="15" spans="1:13" x14ac:dyDescent="0.2">
      <c r="A15" s="11" t="s">
        <v>72</v>
      </c>
      <c r="B15" s="11">
        <v>4030</v>
      </c>
      <c r="C15" s="11">
        <v>2400</v>
      </c>
      <c r="F15" s="9"/>
      <c r="G15" s="9"/>
      <c r="H15" s="9">
        <v>2000</v>
      </c>
      <c r="I15" s="9"/>
      <c r="J15" s="9"/>
      <c r="K15" s="9">
        <v>1500</v>
      </c>
      <c r="L15" s="9">
        <v>2000</v>
      </c>
      <c r="M15" s="87">
        <f t="shared" si="0"/>
        <v>2000</v>
      </c>
    </row>
    <row r="16" spans="1:13" x14ac:dyDescent="0.2">
      <c r="A16" s="11" t="s">
        <v>73</v>
      </c>
      <c r="B16" s="11">
        <v>4030</v>
      </c>
      <c r="C16" s="11">
        <v>2500</v>
      </c>
      <c r="D16" s="8">
        <v>750</v>
      </c>
      <c r="E16" s="8">
        <v>750</v>
      </c>
      <c r="F16" s="9"/>
      <c r="G16" s="9"/>
      <c r="H16" s="9">
        <v>2000</v>
      </c>
      <c r="I16" s="9"/>
      <c r="J16" s="9"/>
      <c r="K16" s="9">
        <v>1500</v>
      </c>
      <c r="L16" s="9">
        <v>2000</v>
      </c>
      <c r="M16" s="87">
        <f t="shared" si="0"/>
        <v>2000</v>
      </c>
    </row>
    <row r="17" spans="1:13" x14ac:dyDescent="0.2">
      <c r="F17" s="9"/>
      <c r="G17" s="9"/>
      <c r="H17" s="9"/>
      <c r="I17" s="9"/>
      <c r="J17" s="9"/>
      <c r="K17" s="9"/>
      <c r="L17" s="9"/>
      <c r="M17" s="87"/>
    </row>
    <row r="18" spans="1:13" ht="12.75" thickBot="1" x14ac:dyDescent="0.25">
      <c r="C18" s="12" t="s">
        <v>5</v>
      </c>
      <c r="D18" s="17">
        <f t="shared" ref="D18:M18" si="1">SUM(D9:D16)</f>
        <v>2485.34</v>
      </c>
      <c r="E18" s="17">
        <f t="shared" si="1"/>
        <v>2485.37</v>
      </c>
      <c r="F18" s="15">
        <f t="shared" si="1"/>
        <v>19025</v>
      </c>
      <c r="G18" s="15">
        <f t="shared" si="1"/>
        <v>22025</v>
      </c>
      <c r="H18" s="15">
        <f t="shared" si="1"/>
        <v>102090</v>
      </c>
      <c r="I18" s="15">
        <f t="shared" si="1"/>
        <v>0</v>
      </c>
      <c r="J18" s="15">
        <f t="shared" si="1"/>
        <v>0</v>
      </c>
      <c r="K18" s="15">
        <f t="shared" si="1"/>
        <v>101572.64</v>
      </c>
      <c r="L18" s="15">
        <f t="shared" si="1"/>
        <v>118600</v>
      </c>
      <c r="M18" s="15">
        <f t="shared" si="1"/>
        <v>118600</v>
      </c>
    </row>
    <row r="19" spans="1:13" ht="12.75" thickTop="1" x14ac:dyDescent="0.2">
      <c r="L19" s="18"/>
    </row>
    <row r="24" spans="1:13" x14ac:dyDescent="0.2">
      <c r="A24" s="10"/>
    </row>
  </sheetData>
  <mergeCells count="3">
    <mergeCell ref="A1:L1"/>
    <mergeCell ref="A2:L2"/>
    <mergeCell ref="A3:L3"/>
  </mergeCells>
  <pageMargins left="0.31" right="0.2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opLeftCell="A23" zoomScale="115" zoomScaleNormal="115" workbookViewId="0">
      <selection activeCell="K88" sqref="K88:L88"/>
    </sheetView>
  </sheetViews>
  <sheetFormatPr defaultColWidth="8.7109375" defaultRowHeight="12" x14ac:dyDescent="0.2"/>
  <cols>
    <col min="1" max="1" width="27.85546875" style="50" bestFit="1" customWidth="1"/>
    <col min="2" max="2" width="7.7109375" style="1" bestFit="1" customWidth="1"/>
    <col min="3" max="3" width="6" style="1" customWidth="1"/>
    <col min="4" max="4" width="14" style="8" bestFit="1" customWidth="1"/>
    <col min="5" max="5" width="16.5703125" style="8" bestFit="1" customWidth="1"/>
    <col min="6" max="10" width="8.7109375" style="1" hidden="1" customWidth="1"/>
    <col min="11" max="11" width="12" style="1" bestFit="1" customWidth="1"/>
    <col min="12" max="12" width="11.140625" style="1" bestFit="1" customWidth="1"/>
    <col min="13" max="16384" width="8.7109375" style="1"/>
  </cols>
  <sheetData>
    <row r="1" spans="1:12" x14ac:dyDescent="0.2">
      <c r="A1" s="116" t="s">
        <v>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">
      <c r="A3" s="116" t="s">
        <v>59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2">
      <c r="A4" s="48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x14ac:dyDescent="0.2">
      <c r="A5" s="48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2" s="46" customFormat="1" ht="24" x14ac:dyDescent="0.2">
      <c r="A6" s="49"/>
      <c r="B6" s="117"/>
      <c r="C6" s="117"/>
      <c r="D6" s="3" t="s">
        <v>103</v>
      </c>
      <c r="E6" s="3" t="s">
        <v>105</v>
      </c>
      <c r="F6" s="28" t="s">
        <v>104</v>
      </c>
      <c r="G6" s="3" t="s">
        <v>105</v>
      </c>
      <c r="H6" s="2" t="s">
        <v>98</v>
      </c>
      <c r="I6" s="16" t="s">
        <v>90</v>
      </c>
      <c r="K6" s="2" t="s">
        <v>98</v>
      </c>
      <c r="L6" s="16" t="s">
        <v>90</v>
      </c>
    </row>
    <row r="7" spans="1:12" s="46" customFormat="1" x14ac:dyDescent="0.2">
      <c r="A7" s="49"/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  <c r="H7" s="20" t="s">
        <v>132</v>
      </c>
      <c r="I7" s="20" t="s">
        <v>132</v>
      </c>
      <c r="J7" s="20" t="s">
        <v>132</v>
      </c>
      <c r="K7" s="20" t="s">
        <v>152</v>
      </c>
      <c r="L7" s="47" t="s">
        <v>152</v>
      </c>
    </row>
    <row r="8" spans="1:12" x14ac:dyDescent="0.2">
      <c r="B8" s="4" t="s">
        <v>2</v>
      </c>
      <c r="K8" s="8"/>
    </row>
    <row r="9" spans="1:12" x14ac:dyDescent="0.2">
      <c r="A9" s="51" t="s">
        <v>6</v>
      </c>
      <c r="B9" s="7">
        <v>3000</v>
      </c>
      <c r="C9" s="7"/>
      <c r="D9" s="9">
        <v>1250000</v>
      </c>
      <c r="E9" s="9">
        <v>1235000</v>
      </c>
      <c r="F9" s="9"/>
      <c r="G9" s="9"/>
      <c r="H9" s="9"/>
      <c r="I9" s="9"/>
      <c r="J9" s="9"/>
      <c r="K9" s="9">
        <v>1250000</v>
      </c>
      <c r="L9" s="9">
        <f>K9</f>
        <v>1250000</v>
      </c>
    </row>
    <row r="10" spans="1:12" x14ac:dyDescent="0.2">
      <c r="A10" s="52" t="s">
        <v>7</v>
      </c>
      <c r="B10" s="11">
        <v>3011</v>
      </c>
      <c r="C10" s="11"/>
      <c r="D10" s="9">
        <v>500</v>
      </c>
      <c r="E10" s="9">
        <v>135</v>
      </c>
      <c r="F10" s="9"/>
      <c r="G10" s="9"/>
      <c r="H10" s="9"/>
      <c r="I10" s="9"/>
      <c r="J10" s="9"/>
      <c r="K10" s="9">
        <v>500</v>
      </c>
      <c r="L10" s="9">
        <f t="shared" ref="L10:L20" si="0">K10</f>
        <v>500</v>
      </c>
    </row>
    <row r="11" spans="1:12" x14ac:dyDescent="0.2">
      <c r="A11" s="52" t="s">
        <v>8</v>
      </c>
      <c r="B11" s="11">
        <v>3030</v>
      </c>
      <c r="C11" s="11"/>
      <c r="D11" s="9">
        <v>80000</v>
      </c>
      <c r="E11" s="9">
        <v>77017.429999999993</v>
      </c>
      <c r="F11" s="9"/>
      <c r="G11" s="9"/>
      <c r="H11" s="9"/>
      <c r="I11" s="9"/>
      <c r="J11" s="9"/>
      <c r="K11" s="9">
        <v>85000</v>
      </c>
      <c r="L11" s="9">
        <f t="shared" si="0"/>
        <v>85000</v>
      </c>
    </row>
    <row r="12" spans="1:12" x14ac:dyDescent="0.2">
      <c r="A12" s="52" t="s">
        <v>9</v>
      </c>
      <c r="B12" s="11">
        <v>3100</v>
      </c>
      <c r="C12" s="11"/>
      <c r="D12" s="9">
        <v>45000</v>
      </c>
      <c r="E12" s="9">
        <v>42000</v>
      </c>
      <c r="F12" s="9"/>
      <c r="G12" s="9"/>
      <c r="H12" s="9"/>
      <c r="I12" s="9"/>
      <c r="J12" s="9"/>
      <c r="K12" s="9">
        <v>45000</v>
      </c>
      <c r="L12" s="9">
        <f t="shared" si="0"/>
        <v>45000</v>
      </c>
    </row>
    <row r="13" spans="1:12" x14ac:dyDescent="0.2">
      <c r="A13" s="52" t="s">
        <v>10</v>
      </c>
      <c r="B13" s="11">
        <v>3200</v>
      </c>
      <c r="C13" s="11"/>
      <c r="D13" s="9">
        <v>300</v>
      </c>
      <c r="E13" s="9">
        <v>300</v>
      </c>
      <c r="F13" s="9"/>
      <c r="G13" s="9"/>
      <c r="H13" s="9"/>
      <c r="I13" s="9"/>
      <c r="J13" s="9"/>
      <c r="K13" s="9">
        <v>300</v>
      </c>
      <c r="L13" s="9">
        <f t="shared" si="0"/>
        <v>300</v>
      </c>
    </row>
    <row r="14" spans="1:12" x14ac:dyDescent="0.2">
      <c r="A14" s="52" t="s">
        <v>100</v>
      </c>
      <c r="B14" s="11">
        <v>3300</v>
      </c>
      <c r="C14" s="11"/>
      <c r="D14" s="9">
        <v>500</v>
      </c>
      <c r="E14" s="9">
        <v>200</v>
      </c>
      <c r="F14" s="9"/>
      <c r="G14" s="9"/>
      <c r="H14" s="9"/>
      <c r="I14" s="9"/>
      <c r="J14" s="9"/>
      <c r="K14" s="9">
        <v>500</v>
      </c>
      <c r="L14" s="9">
        <f t="shared" si="0"/>
        <v>500</v>
      </c>
    </row>
    <row r="15" spans="1:12" x14ac:dyDescent="0.2">
      <c r="A15" s="52" t="s">
        <v>11</v>
      </c>
      <c r="B15" s="11">
        <v>3704</v>
      </c>
      <c r="C15" s="11"/>
      <c r="D15" s="9">
        <v>600</v>
      </c>
      <c r="E15" s="9">
        <v>600</v>
      </c>
      <c r="F15" s="9"/>
      <c r="G15" s="9"/>
      <c r="H15" s="9"/>
      <c r="I15" s="9"/>
      <c r="J15" s="9"/>
      <c r="K15" s="9">
        <v>600</v>
      </c>
      <c r="L15" s="9">
        <f t="shared" si="0"/>
        <v>600</v>
      </c>
    </row>
    <row r="16" spans="1:12" x14ac:dyDescent="0.2">
      <c r="A16" s="52" t="s">
        <v>12</v>
      </c>
      <c r="B16" s="11">
        <v>3706</v>
      </c>
      <c r="C16" s="11"/>
      <c r="D16" s="9">
        <v>60</v>
      </c>
      <c r="E16" s="9">
        <v>60</v>
      </c>
      <c r="F16" s="9"/>
      <c r="G16" s="9"/>
      <c r="H16" s="9"/>
      <c r="I16" s="9"/>
      <c r="J16" s="9"/>
      <c r="K16" s="9">
        <v>60</v>
      </c>
      <c r="L16" s="9">
        <f t="shared" si="0"/>
        <v>60</v>
      </c>
    </row>
    <row r="17" spans="1:12" x14ac:dyDescent="0.2">
      <c r="A17" s="52" t="s">
        <v>13</v>
      </c>
      <c r="B17" s="11">
        <v>3800</v>
      </c>
      <c r="C17" s="11">
        <v>1</v>
      </c>
      <c r="D17" s="9">
        <v>25000</v>
      </c>
      <c r="E17" s="9">
        <v>35000</v>
      </c>
      <c r="F17" s="9"/>
      <c r="G17" s="9"/>
      <c r="H17" s="9"/>
      <c r="I17" s="9"/>
      <c r="J17" s="9"/>
      <c r="K17" s="9">
        <v>35000</v>
      </c>
      <c r="L17" s="9">
        <f t="shared" si="0"/>
        <v>35000</v>
      </c>
    </row>
    <row r="18" spans="1:12" x14ac:dyDescent="0.2">
      <c r="A18" s="52" t="s">
        <v>14</v>
      </c>
      <c r="B18" s="11">
        <v>3900</v>
      </c>
      <c r="C18" s="11">
        <v>3</v>
      </c>
      <c r="D18" s="9">
        <v>4500</v>
      </c>
      <c r="E18" s="9">
        <v>4500</v>
      </c>
      <c r="F18" s="9"/>
      <c r="G18" s="9"/>
      <c r="H18" s="9"/>
      <c r="I18" s="9"/>
      <c r="J18" s="9"/>
      <c r="K18" s="9">
        <v>4500</v>
      </c>
      <c r="L18" s="9">
        <f t="shared" si="0"/>
        <v>4500</v>
      </c>
    </row>
    <row r="19" spans="1:12" x14ac:dyDescent="0.2">
      <c r="A19" s="52" t="s">
        <v>15</v>
      </c>
      <c r="B19" s="11">
        <v>3900</v>
      </c>
      <c r="C19" s="11">
        <v>4</v>
      </c>
      <c r="D19" s="9">
        <v>4500</v>
      </c>
      <c r="E19" s="9">
        <v>4500</v>
      </c>
      <c r="F19" s="9"/>
      <c r="G19" s="9"/>
      <c r="H19" s="9"/>
      <c r="I19" s="9"/>
      <c r="J19" s="9"/>
      <c r="K19" s="9">
        <v>4500</v>
      </c>
      <c r="L19" s="9">
        <f t="shared" si="0"/>
        <v>4500</v>
      </c>
    </row>
    <row r="20" spans="1:12" x14ac:dyDescent="0.2">
      <c r="A20" s="52" t="s">
        <v>16</v>
      </c>
      <c r="B20" s="11">
        <v>3950</v>
      </c>
      <c r="C20" s="11"/>
      <c r="D20" s="9">
        <v>650</v>
      </c>
      <c r="E20" s="9">
        <v>300</v>
      </c>
      <c r="F20" s="9"/>
      <c r="G20" s="9"/>
      <c r="H20" s="9"/>
      <c r="I20" s="9"/>
      <c r="J20" s="9"/>
      <c r="K20" s="9">
        <v>650</v>
      </c>
      <c r="L20" s="9">
        <f t="shared" si="0"/>
        <v>650</v>
      </c>
    </row>
    <row r="21" spans="1:12" ht="12.75" thickBot="1" x14ac:dyDescent="0.25">
      <c r="C21" s="12" t="s">
        <v>3</v>
      </c>
      <c r="D21" s="14">
        <f t="shared" ref="D21:E21" si="1">SUM(D9:D20)</f>
        <v>1411610</v>
      </c>
      <c r="E21" s="14">
        <f t="shared" si="1"/>
        <v>1399612.43</v>
      </c>
      <c r="F21" s="10" t="e">
        <f>#REF!/D21</f>
        <v>#REF!</v>
      </c>
      <c r="G21" s="8"/>
      <c r="H21" s="8"/>
      <c r="I21" s="8"/>
      <c r="J21" s="8"/>
      <c r="K21" s="14">
        <f>SUM(K9:K20)</f>
        <v>1426610</v>
      </c>
      <c r="L21" s="14">
        <f>SUM(L9:L20)</f>
        <v>1426610</v>
      </c>
    </row>
    <row r="22" spans="1:12" ht="12.75" thickTop="1" x14ac:dyDescent="0.2"/>
    <row r="23" spans="1:12" x14ac:dyDescent="0.2">
      <c r="K23" s="8"/>
    </row>
    <row r="24" spans="1:12" ht="24" x14ac:dyDescent="0.2">
      <c r="B24" s="117"/>
      <c r="C24" s="117"/>
      <c r="D24" s="3" t="s">
        <v>103</v>
      </c>
      <c r="E24" s="3" t="s">
        <v>105</v>
      </c>
      <c r="F24" s="28" t="s">
        <v>104</v>
      </c>
      <c r="G24" s="3" t="s">
        <v>105</v>
      </c>
      <c r="H24" s="2" t="s">
        <v>98</v>
      </c>
      <c r="I24" s="16" t="s">
        <v>90</v>
      </c>
      <c r="J24" s="46"/>
      <c r="K24" s="2" t="s">
        <v>98</v>
      </c>
      <c r="L24" s="16" t="s">
        <v>90</v>
      </c>
    </row>
    <row r="25" spans="1:12" s="46" customFormat="1" x14ac:dyDescent="0.2">
      <c r="A25" s="49"/>
      <c r="B25" s="19"/>
      <c r="C25" s="19"/>
      <c r="D25" s="20" t="s">
        <v>132</v>
      </c>
      <c r="E25" s="20" t="s">
        <v>132</v>
      </c>
      <c r="F25" s="20" t="s">
        <v>152</v>
      </c>
      <c r="G25" s="47" t="s">
        <v>152</v>
      </c>
      <c r="H25" s="20" t="s">
        <v>132</v>
      </c>
      <c r="I25" s="20" t="s">
        <v>132</v>
      </c>
      <c r="J25" s="20" t="s">
        <v>132</v>
      </c>
      <c r="K25" s="20" t="s">
        <v>152</v>
      </c>
      <c r="L25" s="47" t="s">
        <v>152</v>
      </c>
    </row>
    <row r="26" spans="1:12" x14ac:dyDescent="0.2">
      <c r="B26" s="4" t="s">
        <v>4</v>
      </c>
    </row>
    <row r="27" spans="1:12" x14ac:dyDescent="0.2">
      <c r="A27" s="51" t="s">
        <v>17</v>
      </c>
      <c r="B27" s="7">
        <v>4000</v>
      </c>
      <c r="C27" s="7">
        <v>104</v>
      </c>
      <c r="D27" s="66">
        <v>75000</v>
      </c>
      <c r="E27" s="66">
        <v>72194.09</v>
      </c>
      <c r="F27" s="67"/>
      <c r="G27" s="67"/>
      <c r="H27" s="67"/>
      <c r="I27" s="67"/>
      <c r="J27" s="67"/>
      <c r="K27" s="66">
        <v>75000</v>
      </c>
      <c r="L27" s="9">
        <f>K27</f>
        <v>75000</v>
      </c>
    </row>
    <row r="28" spans="1:12" x14ac:dyDescent="0.2">
      <c r="A28" s="51" t="s">
        <v>92</v>
      </c>
      <c r="B28" s="7">
        <v>4000</v>
      </c>
      <c r="C28" s="7">
        <v>105</v>
      </c>
      <c r="D28" s="66">
        <v>1000</v>
      </c>
      <c r="E28" s="66">
        <v>2000</v>
      </c>
      <c r="F28" s="67"/>
      <c r="G28" s="67"/>
      <c r="H28" s="67"/>
      <c r="I28" s="67"/>
      <c r="J28" s="67"/>
      <c r="K28" s="66">
        <v>2200</v>
      </c>
      <c r="L28" s="9">
        <f t="shared" ref="L28:L86" si="2">K28</f>
        <v>2200</v>
      </c>
    </row>
    <row r="29" spans="1:12" x14ac:dyDescent="0.2">
      <c r="A29" s="52" t="s">
        <v>18</v>
      </c>
      <c r="B29" s="11">
        <v>4000</v>
      </c>
      <c r="C29" s="11">
        <v>200</v>
      </c>
      <c r="D29" s="9">
        <v>20000</v>
      </c>
      <c r="E29" s="9">
        <v>19000</v>
      </c>
      <c r="F29" s="9"/>
      <c r="G29" s="9"/>
      <c r="H29" s="9"/>
      <c r="I29" s="9"/>
      <c r="J29" s="9"/>
      <c r="K29" s="9">
        <v>20000</v>
      </c>
      <c r="L29" s="9">
        <f t="shared" si="2"/>
        <v>20000</v>
      </c>
    </row>
    <row r="30" spans="1:12" s="36" customFormat="1" x14ac:dyDescent="0.2">
      <c r="A30" s="53" t="s">
        <v>19</v>
      </c>
      <c r="B30" s="37">
        <v>4000</v>
      </c>
      <c r="C30" s="37">
        <v>300</v>
      </c>
      <c r="D30" s="65">
        <v>48000</v>
      </c>
      <c r="E30" s="65">
        <v>36000</v>
      </c>
      <c r="F30" s="65"/>
      <c r="G30" s="65"/>
      <c r="H30" s="65"/>
      <c r="I30" s="65"/>
      <c r="J30" s="65"/>
      <c r="K30" s="65">
        <v>48000</v>
      </c>
      <c r="L30" s="9">
        <f t="shared" si="2"/>
        <v>48000</v>
      </c>
    </row>
    <row r="31" spans="1:12" x14ac:dyDescent="0.2">
      <c r="A31" s="52" t="s">
        <v>20</v>
      </c>
      <c r="B31" s="11">
        <v>4000</v>
      </c>
      <c r="C31" s="11">
        <v>403</v>
      </c>
      <c r="D31" s="9">
        <v>1200</v>
      </c>
      <c r="E31" s="9">
        <v>1000</v>
      </c>
      <c r="F31" s="9"/>
      <c r="G31" s="9"/>
      <c r="H31" s="9"/>
      <c r="I31" s="9"/>
      <c r="J31" s="9"/>
      <c r="K31" s="9">
        <v>1200</v>
      </c>
      <c r="L31" s="9">
        <f t="shared" si="2"/>
        <v>1200</v>
      </c>
    </row>
    <row r="32" spans="1:12" x14ac:dyDescent="0.2">
      <c r="A32" s="52" t="s">
        <v>21</v>
      </c>
      <c r="B32" s="11">
        <v>4000</v>
      </c>
      <c r="C32" s="11">
        <v>405</v>
      </c>
      <c r="D32" s="9">
        <v>400</v>
      </c>
      <c r="E32" s="9">
        <v>400</v>
      </c>
      <c r="F32" s="9"/>
      <c r="G32" s="9"/>
      <c r="H32" s="9"/>
      <c r="I32" s="9"/>
      <c r="J32" s="9"/>
      <c r="K32" s="9">
        <v>500</v>
      </c>
      <c r="L32" s="9">
        <f t="shared" si="2"/>
        <v>500</v>
      </c>
    </row>
    <row r="33" spans="1:12" x14ac:dyDescent="0.2">
      <c r="A33" s="52" t="s">
        <v>23</v>
      </c>
      <c r="B33" s="11">
        <v>4000</v>
      </c>
      <c r="C33" s="11">
        <v>1000</v>
      </c>
      <c r="D33" s="9">
        <v>10000</v>
      </c>
      <c r="E33" s="9">
        <v>8500</v>
      </c>
      <c r="F33" s="9"/>
      <c r="G33" s="9"/>
      <c r="H33" s="9"/>
      <c r="I33" s="9"/>
      <c r="J33" s="9"/>
      <c r="K33" s="9">
        <v>10000</v>
      </c>
      <c r="L33" s="9">
        <f t="shared" si="2"/>
        <v>10000</v>
      </c>
    </row>
    <row r="34" spans="1:12" x14ac:dyDescent="0.2">
      <c r="A34" s="52" t="s">
        <v>24</v>
      </c>
      <c r="B34" s="11">
        <v>4000</v>
      </c>
      <c r="C34" s="11">
        <v>1006</v>
      </c>
      <c r="D34" s="9">
        <v>800</v>
      </c>
      <c r="E34" s="9">
        <v>800</v>
      </c>
      <c r="F34" s="9"/>
      <c r="G34" s="9"/>
      <c r="H34" s="9"/>
      <c r="I34" s="9"/>
      <c r="J34" s="9"/>
      <c r="K34" s="9">
        <v>800</v>
      </c>
      <c r="L34" s="9">
        <f t="shared" si="2"/>
        <v>800</v>
      </c>
    </row>
    <row r="35" spans="1:12" x14ac:dyDescent="0.2">
      <c r="A35" s="52" t="s">
        <v>161</v>
      </c>
      <c r="B35" s="11">
        <v>4000</v>
      </c>
      <c r="C35" s="11">
        <v>1300</v>
      </c>
      <c r="D35" s="94">
        <v>0</v>
      </c>
      <c r="E35" s="93">
        <v>0</v>
      </c>
      <c r="F35" s="9"/>
      <c r="G35" s="9"/>
      <c r="H35" s="9"/>
      <c r="I35" s="9"/>
      <c r="J35" s="9"/>
      <c r="K35" s="9">
        <v>4000</v>
      </c>
      <c r="L35" s="9">
        <f t="shared" si="2"/>
        <v>4000</v>
      </c>
    </row>
    <row r="36" spans="1:12" x14ac:dyDescent="0.2">
      <c r="A36" s="52" t="s">
        <v>163</v>
      </c>
      <c r="B36" s="11">
        <v>4000</v>
      </c>
      <c r="C36" s="11">
        <v>1304</v>
      </c>
      <c r="D36" s="93">
        <v>0</v>
      </c>
      <c r="E36" s="93">
        <v>0</v>
      </c>
      <c r="F36" s="9"/>
      <c r="G36" s="9"/>
      <c r="H36" s="9"/>
      <c r="I36" s="9"/>
      <c r="J36" s="9"/>
      <c r="K36" s="9">
        <v>10000</v>
      </c>
      <c r="L36" s="9">
        <f t="shared" si="2"/>
        <v>10000</v>
      </c>
    </row>
    <row r="37" spans="1:12" x14ac:dyDescent="0.2">
      <c r="A37" s="52" t="s">
        <v>93</v>
      </c>
      <c r="B37" s="11">
        <v>4000</v>
      </c>
      <c r="C37" s="11">
        <v>1530</v>
      </c>
      <c r="D37" s="9">
        <v>500</v>
      </c>
      <c r="E37" s="9">
        <v>150</v>
      </c>
      <c r="F37" s="9"/>
      <c r="G37" s="9"/>
      <c r="H37" s="9"/>
      <c r="I37" s="9"/>
      <c r="J37" s="9"/>
      <c r="K37" s="9">
        <v>500</v>
      </c>
      <c r="L37" s="9">
        <f t="shared" si="2"/>
        <v>500</v>
      </c>
    </row>
    <row r="38" spans="1:12" x14ac:dyDescent="0.2">
      <c r="A38" s="52" t="s">
        <v>25</v>
      </c>
      <c r="B38" s="11">
        <v>4000</v>
      </c>
      <c r="C38" s="11">
        <v>1600</v>
      </c>
      <c r="D38" s="9">
        <v>5500</v>
      </c>
      <c r="E38" s="9">
        <v>7000</v>
      </c>
      <c r="F38" s="9"/>
      <c r="G38" s="9"/>
      <c r="H38" s="9"/>
      <c r="I38" s="9"/>
      <c r="J38" s="9"/>
      <c r="K38" s="9">
        <v>8000</v>
      </c>
      <c r="L38" s="9">
        <f t="shared" si="2"/>
        <v>8000</v>
      </c>
    </row>
    <row r="39" spans="1:12" ht="12.75" customHeight="1" x14ac:dyDescent="0.2">
      <c r="A39" s="52" t="s">
        <v>57</v>
      </c>
      <c r="B39" s="11">
        <v>4000</v>
      </c>
      <c r="C39" s="11">
        <v>1605</v>
      </c>
      <c r="D39" s="9">
        <v>1000</v>
      </c>
      <c r="E39" s="9">
        <v>2500</v>
      </c>
      <c r="F39" s="9"/>
      <c r="G39" s="9"/>
      <c r="H39" s="9"/>
      <c r="I39" s="9"/>
      <c r="J39" s="9"/>
      <c r="K39" s="9">
        <v>2500</v>
      </c>
      <c r="L39" s="9">
        <f t="shared" si="2"/>
        <v>2500</v>
      </c>
    </row>
    <row r="40" spans="1:12" x14ac:dyDescent="0.2">
      <c r="A40" s="52" t="s">
        <v>26</v>
      </c>
      <c r="B40" s="11">
        <v>4000</v>
      </c>
      <c r="C40" s="11">
        <v>1700</v>
      </c>
      <c r="D40" s="9">
        <v>4000</v>
      </c>
      <c r="E40" s="9">
        <v>4000</v>
      </c>
      <c r="F40" s="9"/>
      <c r="G40" s="9"/>
      <c r="H40" s="9"/>
      <c r="I40" s="9"/>
      <c r="J40" s="9"/>
      <c r="K40" s="9">
        <v>5000</v>
      </c>
      <c r="L40" s="9">
        <f t="shared" si="2"/>
        <v>5000</v>
      </c>
    </row>
    <row r="41" spans="1:12" x14ac:dyDescent="0.2">
      <c r="A41" s="52" t="s">
        <v>27</v>
      </c>
      <c r="B41" s="11">
        <v>4000</v>
      </c>
      <c r="C41" s="11">
        <v>1701</v>
      </c>
      <c r="D41" s="9">
        <v>5000</v>
      </c>
      <c r="E41" s="9">
        <v>4700</v>
      </c>
      <c r="F41" s="9"/>
      <c r="G41" s="9"/>
      <c r="H41" s="9"/>
      <c r="I41" s="9"/>
      <c r="J41" s="9"/>
      <c r="K41" s="9">
        <v>5000</v>
      </c>
      <c r="L41" s="9">
        <f t="shared" si="2"/>
        <v>5000</v>
      </c>
    </row>
    <row r="42" spans="1:12" x14ac:dyDescent="0.2">
      <c r="A42" s="52" t="s">
        <v>28</v>
      </c>
      <c r="B42" s="11">
        <v>4000</v>
      </c>
      <c r="C42" s="11">
        <v>1703</v>
      </c>
      <c r="D42" s="9">
        <v>3200</v>
      </c>
      <c r="E42" s="9">
        <v>3000</v>
      </c>
      <c r="F42" s="9"/>
      <c r="G42" s="9"/>
      <c r="H42" s="9"/>
      <c r="I42" s="9"/>
      <c r="J42" s="9"/>
      <c r="K42" s="9">
        <v>4500</v>
      </c>
      <c r="L42" s="9">
        <f t="shared" si="2"/>
        <v>4500</v>
      </c>
    </row>
    <row r="43" spans="1:12" x14ac:dyDescent="0.2">
      <c r="A43" s="52" t="s">
        <v>29</v>
      </c>
      <c r="B43" s="11">
        <v>4000</v>
      </c>
      <c r="C43" s="11">
        <v>1704</v>
      </c>
      <c r="D43" s="9">
        <v>250</v>
      </c>
      <c r="E43" s="9">
        <v>300</v>
      </c>
      <c r="F43" s="9"/>
      <c r="G43" s="9"/>
      <c r="H43" s="9"/>
      <c r="I43" s="9"/>
      <c r="J43" s="9"/>
      <c r="K43" s="9">
        <v>300</v>
      </c>
      <c r="L43" s="9">
        <f t="shared" si="2"/>
        <v>300</v>
      </c>
    </row>
    <row r="44" spans="1:12" x14ac:dyDescent="0.2">
      <c r="A44" s="52" t="s">
        <v>30</v>
      </c>
      <c r="B44" s="11">
        <v>4000</v>
      </c>
      <c r="C44" s="11">
        <v>1706</v>
      </c>
      <c r="D44" s="9">
        <v>10000</v>
      </c>
      <c r="E44" s="9">
        <v>13000</v>
      </c>
      <c r="F44" s="9"/>
      <c r="G44" s="9"/>
      <c r="H44" s="9"/>
      <c r="I44" s="9"/>
      <c r="J44" s="9"/>
      <c r="K44" s="9">
        <v>15000</v>
      </c>
      <c r="L44" s="9">
        <f t="shared" si="2"/>
        <v>15000</v>
      </c>
    </row>
    <row r="45" spans="1:12" x14ac:dyDescent="0.2">
      <c r="A45" s="52" t="s">
        <v>22</v>
      </c>
      <c r="B45" s="11">
        <v>4000</v>
      </c>
      <c r="C45" s="11">
        <v>1719</v>
      </c>
      <c r="D45" s="9">
        <v>1500</v>
      </c>
      <c r="E45" s="9">
        <v>1200</v>
      </c>
      <c r="F45" s="9"/>
      <c r="G45" s="9"/>
      <c r="H45" s="9"/>
      <c r="I45" s="9"/>
      <c r="J45" s="9"/>
      <c r="K45" s="9">
        <v>1500</v>
      </c>
      <c r="L45" s="9">
        <f t="shared" si="2"/>
        <v>1500</v>
      </c>
    </row>
    <row r="46" spans="1:12" x14ac:dyDescent="0.2">
      <c r="A46" s="52" t="s">
        <v>31</v>
      </c>
      <c r="B46" s="11">
        <v>4000</v>
      </c>
      <c r="C46" s="11">
        <v>1802</v>
      </c>
      <c r="D46" s="9">
        <v>12850</v>
      </c>
      <c r="E46" s="9">
        <v>12850</v>
      </c>
      <c r="F46" s="9"/>
      <c r="G46" s="9"/>
      <c r="H46" s="9"/>
      <c r="I46" s="9"/>
      <c r="J46" s="9"/>
      <c r="K46" s="9">
        <v>13250</v>
      </c>
      <c r="L46" s="9">
        <f t="shared" si="2"/>
        <v>13250</v>
      </c>
    </row>
    <row r="47" spans="1:12" x14ac:dyDescent="0.2">
      <c r="A47" s="52" t="s">
        <v>32</v>
      </c>
      <c r="B47" s="11">
        <v>4000</v>
      </c>
      <c r="C47" s="11">
        <v>1804</v>
      </c>
      <c r="D47" s="9">
        <v>11000</v>
      </c>
      <c r="E47" s="9">
        <v>10000</v>
      </c>
      <c r="F47" s="9"/>
      <c r="G47" s="9"/>
      <c r="H47" s="9"/>
      <c r="I47" s="9"/>
      <c r="J47" s="9"/>
      <c r="K47" s="9">
        <v>11000</v>
      </c>
      <c r="L47" s="9">
        <f t="shared" si="2"/>
        <v>11000</v>
      </c>
    </row>
    <row r="48" spans="1:12" x14ac:dyDescent="0.2">
      <c r="A48" s="52" t="s">
        <v>94</v>
      </c>
      <c r="B48" s="11">
        <v>4000</v>
      </c>
      <c r="C48" s="11">
        <v>1805</v>
      </c>
      <c r="D48" s="9">
        <v>1500</v>
      </c>
      <c r="E48" s="9">
        <v>12478.84</v>
      </c>
      <c r="F48" s="9"/>
      <c r="G48" s="9"/>
      <c r="H48" s="9"/>
      <c r="I48" s="9"/>
      <c r="J48" s="9"/>
      <c r="K48" s="9">
        <v>1500</v>
      </c>
      <c r="L48" s="9">
        <f t="shared" si="2"/>
        <v>1500</v>
      </c>
    </row>
    <row r="49" spans="1:12" x14ac:dyDescent="0.2">
      <c r="A49" s="52" t="s">
        <v>150</v>
      </c>
      <c r="B49" s="11">
        <v>4000</v>
      </c>
      <c r="C49" s="11">
        <v>1809</v>
      </c>
      <c r="D49" s="9">
        <v>4500</v>
      </c>
      <c r="E49" s="9">
        <v>4000</v>
      </c>
      <c r="F49" s="9"/>
      <c r="G49" s="9"/>
      <c r="H49" s="9"/>
      <c r="I49" s="9"/>
      <c r="J49" s="9"/>
      <c r="K49" s="9">
        <v>4800</v>
      </c>
      <c r="L49" s="9">
        <f t="shared" si="2"/>
        <v>4800</v>
      </c>
    </row>
    <row r="50" spans="1:12" x14ac:dyDescent="0.2">
      <c r="A50" s="52" t="s">
        <v>33</v>
      </c>
      <c r="B50" s="11">
        <v>4000</v>
      </c>
      <c r="C50" s="11">
        <v>2400</v>
      </c>
      <c r="D50" s="9">
        <v>2000</v>
      </c>
      <c r="E50" s="9">
        <v>2000</v>
      </c>
      <c r="F50" s="9"/>
      <c r="G50" s="9"/>
      <c r="H50" s="9"/>
      <c r="I50" s="9"/>
      <c r="J50" s="9"/>
      <c r="K50" s="9">
        <v>2000</v>
      </c>
      <c r="L50" s="9">
        <f t="shared" si="2"/>
        <v>2000</v>
      </c>
    </row>
    <row r="51" spans="1:12" ht="11.25" customHeight="1" x14ac:dyDescent="0.2">
      <c r="A51" s="52" t="s">
        <v>34</v>
      </c>
      <c r="B51" s="11">
        <v>4000</v>
      </c>
      <c r="C51" s="11">
        <v>2500</v>
      </c>
      <c r="D51" s="9">
        <v>2500</v>
      </c>
      <c r="E51" s="9">
        <v>2000</v>
      </c>
      <c r="F51" s="9"/>
      <c r="G51" s="9"/>
      <c r="H51" s="9"/>
      <c r="I51" s="9"/>
      <c r="J51" s="9"/>
      <c r="K51" s="9">
        <v>2500</v>
      </c>
      <c r="L51" s="9">
        <f t="shared" si="2"/>
        <v>2500</v>
      </c>
    </row>
    <row r="52" spans="1:12" x14ac:dyDescent="0.2">
      <c r="A52" s="52" t="s">
        <v>80</v>
      </c>
      <c r="B52" s="11">
        <v>4000</v>
      </c>
      <c r="C52" s="11">
        <v>3600</v>
      </c>
      <c r="D52" s="9">
        <v>75000</v>
      </c>
      <c r="E52" s="9">
        <v>74935.259999999995</v>
      </c>
      <c r="F52" s="9"/>
      <c r="G52" s="9"/>
      <c r="H52" s="9"/>
      <c r="I52" s="9"/>
      <c r="J52" s="9"/>
      <c r="K52" s="9">
        <v>25000</v>
      </c>
      <c r="L52" s="9">
        <f t="shared" si="2"/>
        <v>25000</v>
      </c>
    </row>
    <row r="53" spans="1:12" x14ac:dyDescent="0.2">
      <c r="A53" s="52" t="s">
        <v>79</v>
      </c>
      <c r="B53" s="11">
        <v>4000</v>
      </c>
      <c r="C53" s="11">
        <v>3700</v>
      </c>
      <c r="D53" s="9">
        <v>1500</v>
      </c>
      <c r="E53" s="9">
        <v>300</v>
      </c>
      <c r="F53" s="9"/>
      <c r="G53" s="9"/>
      <c r="H53" s="9"/>
      <c r="I53" s="9"/>
      <c r="J53" s="9"/>
      <c r="K53" s="9">
        <v>1500</v>
      </c>
      <c r="L53" s="9">
        <f t="shared" si="2"/>
        <v>1500</v>
      </c>
    </row>
    <row r="54" spans="1:12" x14ac:dyDescent="0.2">
      <c r="A54" s="52" t="s">
        <v>35</v>
      </c>
      <c r="B54" s="11">
        <v>4010</v>
      </c>
      <c r="C54" s="11">
        <v>104</v>
      </c>
      <c r="D54" s="9">
        <v>135000</v>
      </c>
      <c r="E54" s="9">
        <v>107588.17</v>
      </c>
      <c r="F54" s="9"/>
      <c r="G54" s="9"/>
      <c r="H54" s="9"/>
      <c r="I54" s="9"/>
      <c r="J54" s="9"/>
      <c r="K54" s="9">
        <v>115500</v>
      </c>
      <c r="L54" s="9">
        <f t="shared" si="2"/>
        <v>115500</v>
      </c>
    </row>
    <row r="55" spans="1:12" x14ac:dyDescent="0.2">
      <c r="A55" s="52" t="s">
        <v>36</v>
      </c>
      <c r="B55" s="11">
        <v>4010</v>
      </c>
      <c r="C55" s="11">
        <v>105</v>
      </c>
      <c r="D55" s="9">
        <v>1500</v>
      </c>
      <c r="E55" s="9">
        <v>3500</v>
      </c>
      <c r="F55" s="9"/>
      <c r="G55" s="9"/>
      <c r="H55" s="9"/>
      <c r="I55" s="9"/>
      <c r="J55" s="9"/>
      <c r="K55" s="9">
        <v>3000</v>
      </c>
      <c r="L55" s="9">
        <f t="shared" si="2"/>
        <v>3000</v>
      </c>
    </row>
    <row r="56" spans="1:12" x14ac:dyDescent="0.2">
      <c r="A56" s="52" t="s">
        <v>136</v>
      </c>
      <c r="B56" s="11">
        <v>4010</v>
      </c>
      <c r="C56" s="11">
        <v>106</v>
      </c>
      <c r="D56" s="9">
        <v>7000</v>
      </c>
      <c r="E56" s="9">
        <v>454.4</v>
      </c>
      <c r="F56" s="9"/>
      <c r="G56" s="9"/>
      <c r="H56" s="9"/>
      <c r="I56" s="9"/>
      <c r="J56" s="9"/>
      <c r="K56" s="9">
        <v>10000</v>
      </c>
      <c r="L56" s="9">
        <f t="shared" si="2"/>
        <v>10000</v>
      </c>
    </row>
    <row r="57" spans="1:12" x14ac:dyDescent="0.2">
      <c r="A57" s="52" t="s">
        <v>37</v>
      </c>
      <c r="B57" s="11">
        <v>4010</v>
      </c>
      <c r="C57" s="11">
        <v>200</v>
      </c>
      <c r="D57" s="9">
        <v>25000</v>
      </c>
      <c r="E57" s="9">
        <v>29000</v>
      </c>
      <c r="F57" s="9"/>
      <c r="G57" s="9"/>
      <c r="H57" s="9"/>
      <c r="I57" s="9"/>
      <c r="J57" s="9"/>
      <c r="K57" s="9">
        <v>35000</v>
      </c>
      <c r="L57" s="9">
        <f t="shared" si="2"/>
        <v>35000</v>
      </c>
    </row>
    <row r="58" spans="1:12" s="36" customFormat="1" x14ac:dyDescent="0.2">
      <c r="A58" s="53" t="s">
        <v>38</v>
      </c>
      <c r="B58" s="37">
        <v>4010</v>
      </c>
      <c r="C58" s="37">
        <v>300</v>
      </c>
      <c r="D58" s="65">
        <v>65000</v>
      </c>
      <c r="E58" s="65">
        <v>60000</v>
      </c>
      <c r="F58" s="65"/>
      <c r="G58" s="65"/>
      <c r="H58" s="65"/>
      <c r="I58" s="65"/>
      <c r="J58" s="65"/>
      <c r="K58" s="65">
        <v>65000</v>
      </c>
      <c r="L58" s="9">
        <f t="shared" si="2"/>
        <v>65000</v>
      </c>
    </row>
    <row r="59" spans="1:12" x14ac:dyDescent="0.2">
      <c r="A59" s="52" t="s">
        <v>39</v>
      </c>
      <c r="B59" s="11">
        <v>4010</v>
      </c>
      <c r="C59" s="11">
        <v>403</v>
      </c>
      <c r="D59" s="9">
        <v>1400</v>
      </c>
      <c r="E59" s="9">
        <v>1500</v>
      </c>
      <c r="F59" s="9"/>
      <c r="G59" s="9"/>
      <c r="H59" s="9"/>
      <c r="I59" s="9"/>
      <c r="J59" s="9"/>
      <c r="K59" s="9">
        <v>1600</v>
      </c>
      <c r="L59" s="9">
        <f t="shared" si="2"/>
        <v>1600</v>
      </c>
    </row>
    <row r="60" spans="1:12" x14ac:dyDescent="0.2">
      <c r="A60" s="52" t="s">
        <v>40</v>
      </c>
      <c r="B60" s="11">
        <v>4010</v>
      </c>
      <c r="C60" s="11">
        <v>405</v>
      </c>
      <c r="D60" s="9">
        <v>5500</v>
      </c>
      <c r="E60" s="9">
        <v>5000</v>
      </c>
      <c r="F60" s="9"/>
      <c r="G60" s="9"/>
      <c r="H60" s="9"/>
      <c r="I60" s="9"/>
      <c r="J60" s="9"/>
      <c r="K60" s="9">
        <v>6000</v>
      </c>
      <c r="L60" s="9">
        <f t="shared" si="2"/>
        <v>6000</v>
      </c>
    </row>
    <row r="61" spans="1:12" x14ac:dyDescent="0.2">
      <c r="A61" s="52" t="s">
        <v>95</v>
      </c>
      <c r="B61" s="11">
        <v>4010</v>
      </c>
      <c r="C61" s="11">
        <v>1000</v>
      </c>
      <c r="D61" s="9">
        <v>10000</v>
      </c>
      <c r="E61" s="9">
        <v>8500</v>
      </c>
      <c r="F61" s="9"/>
      <c r="G61" s="9"/>
      <c r="H61" s="9"/>
      <c r="I61" s="9"/>
      <c r="J61" s="9"/>
      <c r="K61" s="9">
        <v>10000</v>
      </c>
      <c r="L61" s="9">
        <f t="shared" si="2"/>
        <v>10000</v>
      </c>
    </row>
    <row r="62" spans="1:12" x14ac:dyDescent="0.2">
      <c r="A62" s="52" t="s">
        <v>165</v>
      </c>
      <c r="B62" s="11">
        <v>4010</v>
      </c>
      <c r="C62" s="11">
        <v>1300</v>
      </c>
      <c r="D62" s="93">
        <v>0</v>
      </c>
      <c r="E62" s="93">
        <v>0</v>
      </c>
      <c r="F62" s="9"/>
      <c r="G62" s="9"/>
      <c r="H62" s="9"/>
      <c r="I62" s="9"/>
      <c r="J62" s="9"/>
      <c r="K62" s="9">
        <v>4000</v>
      </c>
      <c r="L62" s="9">
        <f t="shared" si="2"/>
        <v>4000</v>
      </c>
    </row>
    <row r="63" spans="1:12" x14ac:dyDescent="0.2">
      <c r="A63" s="52" t="s">
        <v>164</v>
      </c>
      <c r="B63" s="11">
        <v>4010</v>
      </c>
      <c r="C63" s="11">
        <v>1304</v>
      </c>
      <c r="D63" s="93">
        <v>0</v>
      </c>
      <c r="E63" s="93">
        <v>0</v>
      </c>
      <c r="F63" s="9"/>
      <c r="G63" s="9"/>
      <c r="H63" s="9"/>
      <c r="I63" s="9"/>
      <c r="J63" s="9"/>
      <c r="K63" s="9">
        <v>10000</v>
      </c>
      <c r="L63" s="9">
        <f t="shared" si="2"/>
        <v>10000</v>
      </c>
    </row>
    <row r="64" spans="1:12" s="36" customFormat="1" x14ac:dyDescent="0.2">
      <c r="A64" s="53" t="s">
        <v>42</v>
      </c>
      <c r="B64" s="37">
        <v>4010</v>
      </c>
      <c r="C64" s="37">
        <v>1703</v>
      </c>
      <c r="D64" s="65">
        <v>8000</v>
      </c>
      <c r="E64" s="65">
        <v>7500</v>
      </c>
      <c r="F64" s="65"/>
      <c r="G64" s="65"/>
      <c r="H64" s="65"/>
      <c r="I64" s="65"/>
      <c r="J64" s="65"/>
      <c r="K64" s="65">
        <v>9500</v>
      </c>
      <c r="L64" s="9">
        <f t="shared" si="2"/>
        <v>9500</v>
      </c>
    </row>
    <row r="65" spans="1:12" s="36" customFormat="1" x14ac:dyDescent="0.2">
      <c r="A65" s="53" t="s">
        <v>106</v>
      </c>
      <c r="B65" s="37">
        <v>4010</v>
      </c>
      <c r="C65" s="37">
        <v>1704</v>
      </c>
      <c r="D65" s="65">
        <v>200</v>
      </c>
      <c r="E65" s="65">
        <v>200</v>
      </c>
      <c r="F65" s="65"/>
      <c r="G65" s="65"/>
      <c r="H65" s="65"/>
      <c r="I65" s="65"/>
      <c r="J65" s="65"/>
      <c r="K65" s="65">
        <v>200</v>
      </c>
      <c r="L65" s="9">
        <f t="shared" si="2"/>
        <v>200</v>
      </c>
    </row>
    <row r="66" spans="1:12" s="36" customFormat="1" x14ac:dyDescent="0.2">
      <c r="A66" s="53" t="s">
        <v>124</v>
      </c>
      <c r="B66" s="37">
        <v>4010</v>
      </c>
      <c r="C66" s="37">
        <v>1705</v>
      </c>
      <c r="D66" s="65">
        <v>6000</v>
      </c>
      <c r="E66" s="65">
        <v>5500</v>
      </c>
      <c r="F66" s="65"/>
      <c r="G66" s="65"/>
      <c r="H66" s="65"/>
      <c r="I66" s="65"/>
      <c r="J66" s="65"/>
      <c r="K66" s="65">
        <v>6000</v>
      </c>
      <c r="L66" s="9">
        <f t="shared" si="2"/>
        <v>6000</v>
      </c>
    </row>
    <row r="67" spans="1:12" s="38" customFormat="1" x14ac:dyDescent="0.2">
      <c r="A67" s="53" t="s">
        <v>43</v>
      </c>
      <c r="B67" s="37">
        <v>4010</v>
      </c>
      <c r="C67" s="37">
        <v>1706</v>
      </c>
      <c r="D67" s="65">
        <v>27000</v>
      </c>
      <c r="E67" s="65">
        <v>20000</v>
      </c>
      <c r="F67" s="65"/>
      <c r="G67" s="65"/>
      <c r="H67" s="65"/>
      <c r="I67" s="65"/>
      <c r="J67" s="65"/>
      <c r="K67" s="65">
        <v>27000</v>
      </c>
      <c r="L67" s="9">
        <f t="shared" si="2"/>
        <v>27000</v>
      </c>
    </row>
    <row r="68" spans="1:12" x14ac:dyDescent="0.2">
      <c r="A68" s="51" t="s">
        <v>44</v>
      </c>
      <c r="B68" s="7">
        <v>4010</v>
      </c>
      <c r="C68" s="7">
        <v>1714</v>
      </c>
      <c r="D68" s="68">
        <v>1500</v>
      </c>
      <c r="E68" s="68">
        <v>800</v>
      </c>
      <c r="F68" s="68"/>
      <c r="G68" s="68"/>
      <c r="H68" s="68"/>
      <c r="I68" s="68"/>
      <c r="J68" s="68"/>
      <c r="K68" s="68">
        <v>1500</v>
      </c>
      <c r="L68" s="9">
        <f t="shared" si="2"/>
        <v>1500</v>
      </c>
    </row>
    <row r="69" spans="1:12" x14ac:dyDescent="0.2">
      <c r="A69" s="52" t="s">
        <v>41</v>
      </c>
      <c r="B69" s="11">
        <v>4010</v>
      </c>
      <c r="C69" s="11">
        <v>1719</v>
      </c>
      <c r="D69" s="9">
        <v>2000</v>
      </c>
      <c r="E69" s="9">
        <v>1500</v>
      </c>
      <c r="F69" s="9"/>
      <c r="G69" s="9"/>
      <c r="H69" s="9"/>
      <c r="I69" s="9"/>
      <c r="J69" s="9"/>
      <c r="K69" s="9">
        <v>2000</v>
      </c>
      <c r="L69" s="9">
        <f t="shared" si="2"/>
        <v>2000</v>
      </c>
    </row>
    <row r="70" spans="1:12" x14ac:dyDescent="0.2">
      <c r="A70" s="52" t="s">
        <v>45</v>
      </c>
      <c r="B70" s="11">
        <v>4010</v>
      </c>
      <c r="C70" s="11">
        <v>1723</v>
      </c>
      <c r="D70" s="9">
        <v>10000</v>
      </c>
      <c r="E70" s="9">
        <v>4500</v>
      </c>
      <c r="F70" s="9"/>
      <c r="G70" s="9"/>
      <c r="H70" s="9"/>
      <c r="I70" s="9"/>
      <c r="J70" s="9"/>
      <c r="K70" s="9">
        <v>10000</v>
      </c>
      <c r="L70" s="9">
        <f t="shared" si="2"/>
        <v>10000</v>
      </c>
    </row>
    <row r="71" spans="1:12" x14ac:dyDescent="0.2">
      <c r="A71" s="52" t="s">
        <v>122</v>
      </c>
      <c r="B71" s="11">
        <v>4010</v>
      </c>
      <c r="C71" s="11">
        <v>1728</v>
      </c>
      <c r="D71" s="9">
        <v>500</v>
      </c>
      <c r="E71" s="9">
        <v>250</v>
      </c>
      <c r="F71" s="9"/>
      <c r="G71" s="9"/>
      <c r="H71" s="9"/>
      <c r="I71" s="9"/>
      <c r="J71" s="9"/>
      <c r="K71" s="9">
        <v>500</v>
      </c>
      <c r="L71" s="9">
        <f t="shared" si="2"/>
        <v>500</v>
      </c>
    </row>
    <row r="72" spans="1:12" x14ac:dyDescent="0.2">
      <c r="A72" s="52" t="s">
        <v>99</v>
      </c>
      <c r="B72" s="11">
        <v>4010</v>
      </c>
      <c r="C72" s="11">
        <v>1731</v>
      </c>
      <c r="D72" s="9">
        <v>800</v>
      </c>
      <c r="E72" s="9">
        <v>625</v>
      </c>
      <c r="F72" s="9"/>
      <c r="G72" s="9"/>
      <c r="H72" s="9"/>
      <c r="I72" s="9"/>
      <c r="J72" s="9"/>
      <c r="K72" s="9">
        <v>800</v>
      </c>
      <c r="L72" s="9">
        <f t="shared" si="2"/>
        <v>800</v>
      </c>
    </row>
    <row r="73" spans="1:12" s="36" customFormat="1" x14ac:dyDescent="0.2">
      <c r="A73" s="53" t="s">
        <v>46</v>
      </c>
      <c r="B73" s="37">
        <v>4010</v>
      </c>
      <c r="C73" s="37">
        <v>1820</v>
      </c>
      <c r="D73" s="65">
        <v>15000</v>
      </c>
      <c r="E73" s="65">
        <v>5500</v>
      </c>
      <c r="F73" s="65"/>
      <c r="G73" s="65"/>
      <c r="H73" s="65"/>
      <c r="I73" s="65"/>
      <c r="J73" s="65"/>
      <c r="K73" s="65">
        <v>15000</v>
      </c>
      <c r="L73" s="9">
        <f t="shared" si="2"/>
        <v>15000</v>
      </c>
    </row>
    <row r="74" spans="1:12" x14ac:dyDescent="0.2">
      <c r="A74" s="52" t="s">
        <v>47</v>
      </c>
      <c r="B74" s="11">
        <v>4010</v>
      </c>
      <c r="C74" s="11">
        <v>2400</v>
      </c>
      <c r="D74" s="9">
        <v>2500</v>
      </c>
      <c r="E74" s="9">
        <v>650</v>
      </c>
      <c r="F74" s="9"/>
      <c r="G74" s="9"/>
      <c r="H74" s="9"/>
      <c r="I74" s="9"/>
      <c r="J74" s="9"/>
      <c r="K74" s="9">
        <v>2500</v>
      </c>
      <c r="L74" s="9">
        <f t="shared" si="2"/>
        <v>2500</v>
      </c>
    </row>
    <row r="75" spans="1:12" x14ac:dyDescent="0.2">
      <c r="A75" s="52" t="s">
        <v>48</v>
      </c>
      <c r="B75" s="11">
        <v>4010</v>
      </c>
      <c r="C75" s="11">
        <v>2500</v>
      </c>
      <c r="D75" s="9">
        <v>2000</v>
      </c>
      <c r="E75" s="9">
        <v>2661.59</v>
      </c>
      <c r="F75" s="9"/>
      <c r="G75" s="9"/>
      <c r="H75" s="9"/>
      <c r="I75" s="9"/>
      <c r="J75" s="9"/>
      <c r="K75" s="9">
        <v>2000</v>
      </c>
      <c r="L75" s="9">
        <f t="shared" si="2"/>
        <v>2000</v>
      </c>
    </row>
    <row r="76" spans="1:12" x14ac:dyDescent="0.2">
      <c r="A76" s="52" t="s">
        <v>49</v>
      </c>
      <c r="B76" s="11">
        <v>4010</v>
      </c>
      <c r="C76" s="11">
        <v>2501</v>
      </c>
      <c r="D76" s="9">
        <v>5000</v>
      </c>
      <c r="E76" s="9">
        <v>2500</v>
      </c>
      <c r="F76" s="9"/>
      <c r="G76" s="9"/>
      <c r="H76" s="9"/>
      <c r="I76" s="9"/>
      <c r="J76" s="9"/>
      <c r="K76" s="9">
        <v>5000</v>
      </c>
      <c r="L76" s="9">
        <f t="shared" si="2"/>
        <v>5000</v>
      </c>
    </row>
    <row r="77" spans="1:12" x14ac:dyDescent="0.2">
      <c r="A77" s="52" t="s">
        <v>50</v>
      </c>
      <c r="B77" s="11">
        <v>4010</v>
      </c>
      <c r="C77" s="11">
        <v>2502</v>
      </c>
      <c r="D77" s="9">
        <v>3000</v>
      </c>
      <c r="E77" s="9">
        <v>1500</v>
      </c>
      <c r="F77" s="9"/>
      <c r="G77" s="9"/>
      <c r="H77" s="9"/>
      <c r="I77" s="9"/>
      <c r="J77" s="9"/>
      <c r="K77" s="9">
        <v>3000</v>
      </c>
      <c r="L77" s="9">
        <f t="shared" si="2"/>
        <v>3000</v>
      </c>
    </row>
    <row r="78" spans="1:12" x14ac:dyDescent="0.2">
      <c r="A78" s="52" t="s">
        <v>139</v>
      </c>
      <c r="B78" s="11">
        <v>4010</v>
      </c>
      <c r="C78" s="11">
        <v>2510</v>
      </c>
      <c r="D78" s="9">
        <v>50000</v>
      </c>
      <c r="E78" s="9">
        <v>18000</v>
      </c>
      <c r="F78" s="9"/>
      <c r="G78" s="9"/>
      <c r="H78" s="9"/>
      <c r="I78" s="9"/>
      <c r="J78" s="9"/>
      <c r="K78" s="9">
        <v>50000</v>
      </c>
      <c r="L78" s="9">
        <f t="shared" si="2"/>
        <v>50000</v>
      </c>
    </row>
    <row r="79" spans="1:12" x14ac:dyDescent="0.2">
      <c r="A79" s="52" t="s">
        <v>51</v>
      </c>
      <c r="B79" s="11">
        <v>4010</v>
      </c>
      <c r="C79" s="11">
        <v>2600</v>
      </c>
      <c r="D79" s="9">
        <v>65000</v>
      </c>
      <c r="E79" s="9">
        <v>96000</v>
      </c>
      <c r="F79" s="9"/>
      <c r="G79" s="9"/>
      <c r="H79" s="9"/>
      <c r="I79" s="9"/>
      <c r="J79" s="9"/>
      <c r="K79" s="9">
        <v>100000</v>
      </c>
      <c r="L79" s="9">
        <f t="shared" si="2"/>
        <v>100000</v>
      </c>
    </row>
    <row r="80" spans="1:12" x14ac:dyDescent="0.2">
      <c r="A80" s="52" t="s">
        <v>140</v>
      </c>
      <c r="B80" s="11">
        <v>4010</v>
      </c>
      <c r="C80" s="11">
        <v>2600</v>
      </c>
      <c r="D80" s="9">
        <v>50000</v>
      </c>
      <c r="E80" s="9">
        <v>28754.67</v>
      </c>
      <c r="F80" s="9"/>
      <c r="G80" s="9"/>
      <c r="H80" s="9"/>
      <c r="I80" s="9"/>
      <c r="J80" s="9"/>
      <c r="K80" s="9">
        <v>50000</v>
      </c>
      <c r="L80" s="9">
        <f t="shared" si="2"/>
        <v>50000</v>
      </c>
    </row>
    <row r="81" spans="1:12" x14ac:dyDescent="0.2">
      <c r="A81" s="52" t="s">
        <v>141</v>
      </c>
      <c r="B81" s="11">
        <v>4010</v>
      </c>
      <c r="C81" s="11">
        <v>2610</v>
      </c>
      <c r="D81" s="9">
        <v>80000</v>
      </c>
      <c r="E81" s="93">
        <v>0</v>
      </c>
      <c r="F81" s="9"/>
      <c r="G81" s="9"/>
      <c r="H81" s="9"/>
      <c r="I81" s="9"/>
      <c r="J81" s="9"/>
      <c r="K81" s="9">
        <v>80000</v>
      </c>
      <c r="L81" s="9">
        <f t="shared" si="2"/>
        <v>80000</v>
      </c>
    </row>
    <row r="82" spans="1:12" x14ac:dyDescent="0.2">
      <c r="A82" s="52" t="s">
        <v>142</v>
      </c>
      <c r="B82" s="11">
        <v>4010</v>
      </c>
      <c r="C82" s="11">
        <v>2615</v>
      </c>
      <c r="D82" s="9">
        <v>30000</v>
      </c>
      <c r="E82" s="9">
        <v>1200</v>
      </c>
      <c r="F82" s="9"/>
      <c r="G82" s="9"/>
      <c r="H82" s="9"/>
      <c r="I82" s="9"/>
      <c r="J82" s="9"/>
      <c r="K82" s="9">
        <v>30000</v>
      </c>
      <c r="L82" s="9">
        <f t="shared" si="2"/>
        <v>30000</v>
      </c>
    </row>
    <row r="83" spans="1:12" x14ac:dyDescent="0.2">
      <c r="A83" s="52" t="s">
        <v>52</v>
      </c>
      <c r="B83" s="11">
        <v>4010</v>
      </c>
      <c r="C83" s="11">
        <v>2701</v>
      </c>
      <c r="D83" s="9">
        <v>3000</v>
      </c>
      <c r="E83" s="9">
        <v>1700</v>
      </c>
      <c r="F83" s="9"/>
      <c r="G83" s="9"/>
      <c r="H83" s="9"/>
      <c r="I83" s="9"/>
      <c r="J83" s="9"/>
      <c r="K83" s="9">
        <v>3000</v>
      </c>
      <c r="L83" s="9">
        <f t="shared" si="2"/>
        <v>3000</v>
      </c>
    </row>
    <row r="84" spans="1:12" x14ac:dyDescent="0.2">
      <c r="A84" s="52" t="s">
        <v>120</v>
      </c>
      <c r="B84" s="11">
        <v>4010</v>
      </c>
      <c r="C84" s="11">
        <v>3600</v>
      </c>
      <c r="D84" s="9">
        <v>75000</v>
      </c>
      <c r="E84" s="9">
        <v>72892.509999999995</v>
      </c>
      <c r="F84" s="9"/>
      <c r="G84" s="9"/>
      <c r="H84" s="9"/>
      <c r="I84" s="9"/>
      <c r="J84" s="9"/>
      <c r="K84" s="9">
        <v>248000</v>
      </c>
      <c r="L84" s="9">
        <f t="shared" si="2"/>
        <v>248000</v>
      </c>
    </row>
    <row r="85" spans="1:12" x14ac:dyDescent="0.2">
      <c r="A85" s="52" t="s">
        <v>53</v>
      </c>
      <c r="B85" s="11">
        <v>4010</v>
      </c>
      <c r="C85" s="26">
        <v>3700</v>
      </c>
      <c r="D85" s="9">
        <v>10000</v>
      </c>
      <c r="E85" s="9">
        <v>4000</v>
      </c>
      <c r="F85" s="9"/>
      <c r="G85" s="9"/>
      <c r="H85" s="9"/>
      <c r="I85" s="9"/>
      <c r="J85" s="9"/>
      <c r="K85" s="9">
        <v>10000</v>
      </c>
      <c r="L85" s="9">
        <f t="shared" si="2"/>
        <v>10000</v>
      </c>
    </row>
    <row r="86" spans="1:12" x14ac:dyDescent="0.2">
      <c r="A86" s="52" t="s">
        <v>138</v>
      </c>
      <c r="B86" s="11">
        <v>4010</v>
      </c>
      <c r="C86" s="11">
        <v>9001</v>
      </c>
      <c r="D86" s="9">
        <v>20000</v>
      </c>
      <c r="E86" s="9">
        <v>17656.939999999999</v>
      </c>
      <c r="F86" s="9"/>
      <c r="G86" s="9"/>
      <c r="H86" s="9"/>
      <c r="I86" s="9"/>
      <c r="J86" s="9"/>
      <c r="K86" s="9">
        <v>20000</v>
      </c>
      <c r="L86" s="9">
        <f t="shared" si="2"/>
        <v>20000</v>
      </c>
    </row>
    <row r="87" spans="1:12" x14ac:dyDescent="0.2">
      <c r="D87" s="68"/>
      <c r="E87" s="68"/>
      <c r="F87" s="8"/>
      <c r="G87" s="8"/>
      <c r="H87" s="8"/>
      <c r="I87" s="8"/>
      <c r="J87" s="8"/>
      <c r="K87" s="68"/>
      <c r="L87" s="68"/>
    </row>
    <row r="88" spans="1:12" ht="12.75" thickBot="1" x14ac:dyDescent="0.25">
      <c r="C88" s="12" t="s">
        <v>5</v>
      </c>
      <c r="D88" s="14">
        <f>SUM(D27:D86)</f>
        <v>1015100</v>
      </c>
      <c r="E88" s="14">
        <f>SUM(E27:E87)</f>
        <v>803741.47</v>
      </c>
      <c r="F88" s="10" t="e">
        <f>#REF!/D88</f>
        <v>#REF!</v>
      </c>
      <c r="G88" s="8"/>
      <c r="H88" s="8"/>
      <c r="I88" s="8"/>
      <c r="J88" s="8"/>
      <c r="K88" s="15">
        <f>SUM(K27:K86)</f>
        <v>1211650</v>
      </c>
      <c r="L88" s="15">
        <f>SUM(L27:L86)</f>
        <v>1211650</v>
      </c>
    </row>
    <row r="89" spans="1:12" ht="12.75" thickTop="1" x14ac:dyDescent="0.2">
      <c r="K89" s="22"/>
    </row>
    <row r="90" spans="1:12" x14ac:dyDescent="0.2">
      <c r="K90" s="8"/>
    </row>
  </sheetData>
  <mergeCells count="5">
    <mergeCell ref="B6:C6"/>
    <mergeCell ref="B24:C24"/>
    <mergeCell ref="A2:L2"/>
    <mergeCell ref="A1:L1"/>
    <mergeCell ref="A3:L3"/>
  </mergeCells>
  <pageMargins left="0.17" right="0.26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K29" sqref="K29"/>
    </sheetView>
  </sheetViews>
  <sheetFormatPr defaultColWidth="8.7109375" defaultRowHeight="12" x14ac:dyDescent="0.2"/>
  <cols>
    <col min="1" max="1" width="27.140625" style="50" bestFit="1" customWidth="1"/>
    <col min="2" max="2" width="7.7109375" style="1" customWidth="1"/>
    <col min="3" max="3" width="6" style="1" customWidth="1"/>
    <col min="4" max="4" width="14" style="8" customWidth="1"/>
    <col min="5" max="5" width="16.5703125" style="8" customWidth="1"/>
    <col min="6" max="10" width="8.7109375" style="1" hidden="1" customWidth="1"/>
    <col min="11" max="11" width="12" style="1" customWidth="1"/>
    <col min="12" max="12" width="9.85546875" style="1" bestFit="1" customWidth="1"/>
    <col min="13" max="16384" width="8.7109375" style="1"/>
  </cols>
  <sheetData>
    <row r="1" spans="1:12" x14ac:dyDescent="0.2">
      <c r="A1" s="116" t="s">
        <v>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">
      <c r="A3" s="116" t="s">
        <v>153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2">
      <c r="A4" s="48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2" x14ac:dyDescent="0.2">
      <c r="A5" s="48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 s="46" customFormat="1" ht="24" x14ac:dyDescent="0.2">
      <c r="A6" s="49"/>
      <c r="B6" s="117"/>
      <c r="C6" s="117"/>
      <c r="D6" s="3" t="s">
        <v>103</v>
      </c>
      <c r="E6" s="3" t="s">
        <v>105</v>
      </c>
      <c r="F6" s="28" t="s">
        <v>104</v>
      </c>
      <c r="G6" s="3" t="s">
        <v>105</v>
      </c>
      <c r="H6" s="2" t="s">
        <v>98</v>
      </c>
      <c r="I6" s="16" t="s">
        <v>90</v>
      </c>
      <c r="K6" s="2" t="s">
        <v>98</v>
      </c>
      <c r="L6" s="16" t="s">
        <v>90</v>
      </c>
    </row>
    <row r="7" spans="1:12" s="46" customFormat="1" x14ac:dyDescent="0.2">
      <c r="A7" s="49"/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  <c r="H7" s="20" t="s">
        <v>132</v>
      </c>
      <c r="I7" s="20" t="s">
        <v>132</v>
      </c>
      <c r="J7" s="20" t="s">
        <v>132</v>
      </c>
      <c r="K7" s="20" t="s">
        <v>152</v>
      </c>
      <c r="L7" s="47" t="s">
        <v>152</v>
      </c>
    </row>
    <row r="8" spans="1:12" x14ac:dyDescent="0.2">
      <c r="B8" s="4" t="s">
        <v>2</v>
      </c>
      <c r="K8" s="8"/>
    </row>
    <row r="9" spans="1:12" x14ac:dyDescent="0.2">
      <c r="A9" s="52"/>
      <c r="B9" s="11"/>
      <c r="C9" s="11"/>
      <c r="D9" s="9"/>
      <c r="E9" s="9"/>
      <c r="F9" s="9"/>
      <c r="G9" s="9"/>
      <c r="H9" s="9"/>
      <c r="I9" s="9"/>
      <c r="J9" s="9"/>
      <c r="K9" s="9"/>
      <c r="L9" s="9"/>
    </row>
    <row r="10" spans="1:12" ht="12.75" thickBot="1" x14ac:dyDescent="0.25">
      <c r="C10" s="12" t="s">
        <v>3</v>
      </c>
      <c r="D10" s="113">
        <f>SUM(D9:D9)</f>
        <v>0</v>
      </c>
      <c r="E10" s="113">
        <f>SUM(E9:E9)</f>
        <v>0</v>
      </c>
      <c r="F10" s="114" t="e">
        <f>#REF!/D10</f>
        <v>#REF!</v>
      </c>
      <c r="G10" s="115"/>
      <c r="H10" s="115"/>
      <c r="I10" s="115"/>
      <c r="J10" s="115"/>
      <c r="K10" s="113">
        <f>SUM(K9:K9)</f>
        <v>0</v>
      </c>
      <c r="L10" s="95">
        <f>SUM(L9:L9)</f>
        <v>0</v>
      </c>
    </row>
    <row r="11" spans="1:12" ht="12.75" thickTop="1" x14ac:dyDescent="0.2"/>
    <row r="12" spans="1:12" x14ac:dyDescent="0.2">
      <c r="K12" s="8"/>
    </row>
    <row r="13" spans="1:12" ht="24" x14ac:dyDescent="0.2">
      <c r="B13" s="117"/>
      <c r="C13" s="117"/>
      <c r="D13" s="3" t="s">
        <v>103</v>
      </c>
      <c r="E13" s="3" t="s">
        <v>105</v>
      </c>
      <c r="F13" s="28" t="s">
        <v>104</v>
      </c>
      <c r="G13" s="3" t="s">
        <v>105</v>
      </c>
      <c r="H13" s="2" t="s">
        <v>98</v>
      </c>
      <c r="I13" s="16" t="s">
        <v>90</v>
      </c>
      <c r="J13" s="46"/>
      <c r="K13" s="2" t="s">
        <v>98</v>
      </c>
      <c r="L13" s="16" t="s">
        <v>90</v>
      </c>
    </row>
    <row r="14" spans="1:12" s="46" customFormat="1" x14ac:dyDescent="0.2">
      <c r="A14" s="49"/>
      <c r="B14" s="19"/>
      <c r="C14" s="19"/>
      <c r="D14" s="20" t="s">
        <v>132</v>
      </c>
      <c r="E14" s="20" t="s">
        <v>132</v>
      </c>
      <c r="F14" s="20" t="s">
        <v>152</v>
      </c>
      <c r="G14" s="47" t="s">
        <v>152</v>
      </c>
      <c r="H14" s="20" t="s">
        <v>132</v>
      </c>
      <c r="I14" s="20" t="s">
        <v>132</v>
      </c>
      <c r="J14" s="20" t="s">
        <v>132</v>
      </c>
      <c r="K14" s="20" t="s">
        <v>152</v>
      </c>
      <c r="L14" s="47" t="s">
        <v>152</v>
      </c>
    </row>
    <row r="15" spans="1:12" x14ac:dyDescent="0.2">
      <c r="B15" s="4" t="s">
        <v>4</v>
      </c>
    </row>
    <row r="16" spans="1:12" x14ac:dyDescent="0.2">
      <c r="A16" s="52" t="s">
        <v>67</v>
      </c>
      <c r="B16" s="11">
        <v>4010</v>
      </c>
      <c r="C16" s="11">
        <v>104</v>
      </c>
      <c r="D16" s="93">
        <v>0</v>
      </c>
      <c r="E16" s="93">
        <v>0</v>
      </c>
      <c r="F16" s="9"/>
      <c r="G16" s="9"/>
      <c r="H16" s="9"/>
      <c r="I16" s="9"/>
      <c r="J16" s="9"/>
      <c r="K16" s="9">
        <v>97227.520000000004</v>
      </c>
      <c r="L16" s="9">
        <f>K16</f>
        <v>97227.520000000004</v>
      </c>
    </row>
    <row r="17" spans="1:12" x14ac:dyDescent="0.2">
      <c r="A17" s="52" t="s">
        <v>133</v>
      </c>
      <c r="B17" s="11">
        <v>4010</v>
      </c>
      <c r="C17" s="11">
        <v>2510</v>
      </c>
      <c r="D17" s="93">
        <v>0</v>
      </c>
      <c r="E17" s="93">
        <v>0</v>
      </c>
      <c r="F17" s="9"/>
      <c r="G17" s="9"/>
      <c r="H17" s="9"/>
      <c r="I17" s="9"/>
      <c r="J17" s="9"/>
      <c r="K17" s="9">
        <v>50000</v>
      </c>
      <c r="L17" s="9">
        <f t="shared" ref="L17:L21" si="0">K17</f>
        <v>50000</v>
      </c>
    </row>
    <row r="18" spans="1:12" x14ac:dyDescent="0.2">
      <c r="A18" s="52" t="s">
        <v>154</v>
      </c>
      <c r="B18" s="11">
        <v>4010</v>
      </c>
      <c r="C18" s="11">
        <v>2600</v>
      </c>
      <c r="D18" s="93">
        <v>0</v>
      </c>
      <c r="E18" s="9">
        <v>28754.67</v>
      </c>
      <c r="F18" s="9"/>
      <c r="G18" s="9"/>
      <c r="H18" s="9"/>
      <c r="I18" s="9"/>
      <c r="J18" s="9"/>
      <c r="K18" s="9">
        <v>50000</v>
      </c>
      <c r="L18" s="9">
        <f t="shared" si="0"/>
        <v>50000</v>
      </c>
    </row>
    <row r="19" spans="1:12" x14ac:dyDescent="0.2">
      <c r="A19" s="52" t="s">
        <v>134</v>
      </c>
      <c r="B19" s="11">
        <v>4010</v>
      </c>
      <c r="C19" s="11">
        <v>2610</v>
      </c>
      <c r="D19" s="93">
        <v>0</v>
      </c>
      <c r="E19" s="93">
        <v>0</v>
      </c>
      <c r="F19" s="9"/>
      <c r="G19" s="9"/>
      <c r="H19" s="9"/>
      <c r="I19" s="9"/>
      <c r="J19" s="9"/>
      <c r="K19" s="9">
        <v>80000</v>
      </c>
      <c r="L19" s="9">
        <f t="shared" si="0"/>
        <v>80000</v>
      </c>
    </row>
    <row r="20" spans="1:12" s="36" customFormat="1" x14ac:dyDescent="0.2">
      <c r="A20" s="53" t="s">
        <v>135</v>
      </c>
      <c r="B20" s="37">
        <v>4010</v>
      </c>
      <c r="C20" s="37">
        <v>2615</v>
      </c>
      <c r="D20" s="96">
        <v>0</v>
      </c>
      <c r="E20" s="96">
        <v>0</v>
      </c>
      <c r="F20" s="65"/>
      <c r="G20" s="65"/>
      <c r="H20" s="65"/>
      <c r="I20" s="65"/>
      <c r="J20" s="65"/>
      <c r="K20" s="65">
        <v>30000</v>
      </c>
      <c r="L20" s="9">
        <f t="shared" si="0"/>
        <v>30000</v>
      </c>
    </row>
    <row r="21" spans="1:12" x14ac:dyDescent="0.2">
      <c r="A21" s="52" t="s">
        <v>120</v>
      </c>
      <c r="B21" s="11">
        <v>4010</v>
      </c>
      <c r="C21" s="11">
        <v>3600</v>
      </c>
      <c r="D21" s="93">
        <v>0</v>
      </c>
      <c r="E21" s="93">
        <v>0</v>
      </c>
      <c r="F21" s="8"/>
      <c r="G21" s="8"/>
      <c r="H21" s="8"/>
      <c r="I21" s="8"/>
      <c r="J21" s="8"/>
      <c r="K21" s="9">
        <v>50000</v>
      </c>
      <c r="L21" s="9">
        <f t="shared" si="0"/>
        <v>50000</v>
      </c>
    </row>
    <row r="22" spans="1:12" ht="12.75" thickBot="1" x14ac:dyDescent="0.25">
      <c r="C22" s="12" t="s">
        <v>5</v>
      </c>
      <c r="D22" s="97">
        <f>SUM(D17:D20)</f>
        <v>0</v>
      </c>
      <c r="E22" s="14">
        <f>SUM(E17:E21)</f>
        <v>28754.67</v>
      </c>
      <c r="F22" s="10" t="e">
        <f>#REF!/D22</f>
        <v>#REF!</v>
      </c>
      <c r="G22" s="8"/>
      <c r="H22" s="8"/>
      <c r="I22" s="8"/>
      <c r="J22" s="8"/>
      <c r="K22" s="15">
        <f>SUM(K17:K20)</f>
        <v>210000</v>
      </c>
      <c r="L22" s="15">
        <f>SUM(L17:L20)</f>
        <v>210000</v>
      </c>
    </row>
    <row r="23" spans="1:12" ht="12.75" thickTop="1" x14ac:dyDescent="0.2">
      <c r="K23" s="22"/>
    </row>
    <row r="24" spans="1:12" x14ac:dyDescent="0.2">
      <c r="K24" s="8"/>
    </row>
  </sheetData>
  <mergeCells count="5">
    <mergeCell ref="B6:C6"/>
    <mergeCell ref="B13:C13"/>
    <mergeCell ref="A2:L2"/>
    <mergeCell ref="A1:L1"/>
    <mergeCell ref="A3:L3"/>
  </mergeCells>
  <pageMargins left="0.7" right="0.7" top="0.75" bottom="0.75" header="0.3" footer="0.3"/>
  <pageSetup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45" zoomScale="125" zoomScaleNormal="125" workbookViewId="0">
      <selection activeCell="G78" sqref="G78"/>
    </sheetView>
  </sheetViews>
  <sheetFormatPr defaultColWidth="8.7109375" defaultRowHeight="12" x14ac:dyDescent="0.2"/>
  <cols>
    <col min="1" max="1" width="26.7109375" style="1" customWidth="1"/>
    <col min="2" max="2" width="8.28515625" style="1" customWidth="1"/>
    <col min="3" max="3" width="8" style="1" customWidth="1"/>
    <col min="4" max="4" width="12.140625" style="8" customWidth="1"/>
    <col min="5" max="5" width="14.7109375" style="8" bestFit="1" customWidth="1"/>
    <col min="6" max="6" width="14.140625" style="1" bestFit="1" customWidth="1"/>
    <col min="7" max="7" width="11.140625" style="1" bestFit="1" customWidth="1"/>
    <col min="8" max="8" width="8.7109375" style="1"/>
    <col min="9" max="9" width="16.140625" style="1" customWidth="1"/>
    <col min="10" max="16384" width="8.7109375" style="1"/>
  </cols>
  <sheetData>
    <row r="1" spans="1:12" x14ac:dyDescent="0.2">
      <c r="A1" s="116" t="s">
        <v>76</v>
      </c>
      <c r="B1" s="116"/>
      <c r="C1" s="116"/>
      <c r="D1" s="116"/>
      <c r="E1" s="116"/>
      <c r="F1" s="116"/>
      <c r="G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77"/>
      <c r="I2" s="77"/>
      <c r="J2" s="77"/>
      <c r="K2" s="77"/>
      <c r="L2" s="77"/>
    </row>
    <row r="3" spans="1:12" x14ac:dyDescent="0.2">
      <c r="A3" s="116" t="s">
        <v>63</v>
      </c>
      <c r="B3" s="116"/>
      <c r="C3" s="116"/>
      <c r="D3" s="116"/>
      <c r="E3" s="116"/>
      <c r="F3" s="116"/>
      <c r="G3" s="116"/>
    </row>
    <row r="4" spans="1:12" x14ac:dyDescent="0.2">
      <c r="A4" s="31"/>
      <c r="B4" s="31"/>
      <c r="C4" s="31"/>
      <c r="D4" s="31"/>
      <c r="E4" s="31"/>
      <c r="F4" s="31"/>
    </row>
    <row r="5" spans="1:12" x14ac:dyDescent="0.2">
      <c r="A5" s="31"/>
      <c r="B5" s="31"/>
      <c r="C5" s="31"/>
      <c r="D5" s="31"/>
      <c r="E5" s="31"/>
      <c r="F5" s="31"/>
    </row>
    <row r="6" spans="1:12" ht="24" x14ac:dyDescent="0.2">
      <c r="B6" s="117"/>
      <c r="C6" s="117"/>
      <c r="D6" s="28" t="s">
        <v>103</v>
      </c>
      <c r="E6" s="28" t="s">
        <v>105</v>
      </c>
      <c r="F6" s="28" t="s">
        <v>89</v>
      </c>
      <c r="G6" s="16" t="s">
        <v>90</v>
      </c>
      <c r="H6" s="2"/>
      <c r="I6" s="18"/>
      <c r="J6" s="18"/>
      <c r="K6" s="2"/>
    </row>
    <row r="7" spans="1:12" x14ac:dyDescent="0.2">
      <c r="B7" s="19"/>
      <c r="C7" s="19"/>
      <c r="D7" s="20" t="s">
        <v>132</v>
      </c>
      <c r="E7" s="20" t="s">
        <v>132</v>
      </c>
      <c r="F7" s="20" t="s">
        <v>152</v>
      </c>
      <c r="G7" s="19" t="s">
        <v>152</v>
      </c>
      <c r="H7" s="33"/>
      <c r="I7" s="18"/>
      <c r="J7" s="18"/>
      <c r="K7" s="33"/>
    </row>
    <row r="8" spans="1:12" x14ac:dyDescent="0.2">
      <c r="B8" s="4" t="s">
        <v>2</v>
      </c>
      <c r="F8" s="8"/>
      <c r="G8" s="18"/>
      <c r="H8" s="18"/>
      <c r="I8" s="18"/>
      <c r="J8" s="18"/>
      <c r="K8" s="18"/>
    </row>
    <row r="9" spans="1:12" x14ac:dyDescent="0.2">
      <c r="A9" s="7" t="s">
        <v>6</v>
      </c>
      <c r="B9" s="7">
        <v>3000</v>
      </c>
      <c r="C9" s="7"/>
      <c r="D9" s="9">
        <v>1300000</v>
      </c>
      <c r="E9" s="9">
        <v>1287152.52</v>
      </c>
      <c r="F9" s="9">
        <v>1300000</v>
      </c>
      <c r="G9" s="9">
        <f>F9</f>
        <v>1300000</v>
      </c>
    </row>
    <row r="10" spans="1:12" x14ac:dyDescent="0.2">
      <c r="A10" s="11" t="s">
        <v>7</v>
      </c>
      <c r="B10" s="11">
        <v>3011</v>
      </c>
      <c r="C10" s="11"/>
      <c r="D10" s="9">
        <v>500</v>
      </c>
      <c r="E10" s="9">
        <v>120</v>
      </c>
      <c r="F10" s="9">
        <v>500</v>
      </c>
      <c r="G10" s="9">
        <f t="shared" ref="G10:G11" si="0">F10</f>
        <v>500</v>
      </c>
    </row>
    <row r="11" spans="1:12" x14ac:dyDescent="0.2">
      <c r="A11" s="11" t="s">
        <v>13</v>
      </c>
      <c r="B11" s="11">
        <v>3800</v>
      </c>
      <c r="C11" s="11">
        <v>1</v>
      </c>
      <c r="D11" s="9">
        <v>25000</v>
      </c>
      <c r="E11" s="9">
        <v>27758.2</v>
      </c>
      <c r="F11" s="9">
        <v>28000</v>
      </c>
      <c r="G11" s="9">
        <f t="shared" si="0"/>
        <v>28000</v>
      </c>
    </row>
    <row r="12" spans="1:12" ht="12.75" thickBot="1" x14ac:dyDescent="0.25">
      <c r="C12" s="12" t="s">
        <v>3</v>
      </c>
      <c r="D12" s="14">
        <f>SUM(D9:D11)</f>
        <v>1325500</v>
      </c>
      <c r="E12" s="14">
        <f t="shared" ref="E12:G12" si="1">SUM(E9:E11)</f>
        <v>1315030.72</v>
      </c>
      <c r="F12" s="14">
        <f t="shared" si="1"/>
        <v>1328500</v>
      </c>
      <c r="G12" s="14">
        <f t="shared" si="1"/>
        <v>1328500</v>
      </c>
    </row>
    <row r="13" spans="1:12" ht="12.75" thickTop="1" x14ac:dyDescent="0.2">
      <c r="F13" s="8"/>
      <c r="G13" s="8"/>
    </row>
    <row r="14" spans="1:12" x14ac:dyDescent="0.2">
      <c r="F14" s="8"/>
    </row>
    <row r="15" spans="1:12" x14ac:dyDescent="0.2">
      <c r="F15" s="8"/>
    </row>
    <row r="16" spans="1:12" ht="24" x14ac:dyDescent="0.2">
      <c r="B16" s="117"/>
      <c r="C16" s="117"/>
      <c r="D16" s="3" t="s">
        <v>103</v>
      </c>
      <c r="E16" s="3" t="s">
        <v>105</v>
      </c>
      <c r="F16" s="2" t="s">
        <v>98</v>
      </c>
      <c r="G16" s="16" t="s">
        <v>90</v>
      </c>
      <c r="H16" s="18"/>
      <c r="I16" s="34"/>
      <c r="J16" s="62"/>
      <c r="K16" s="2"/>
      <c r="L16" s="34"/>
    </row>
    <row r="17" spans="1:12" x14ac:dyDescent="0.2">
      <c r="B17" s="19"/>
      <c r="C17" s="19"/>
      <c r="D17" s="20" t="s">
        <v>132</v>
      </c>
      <c r="E17" s="20" t="s">
        <v>132</v>
      </c>
      <c r="F17" s="20" t="s">
        <v>152</v>
      </c>
      <c r="G17" s="19" t="s">
        <v>152</v>
      </c>
      <c r="H17" s="33"/>
      <c r="I17" s="33"/>
      <c r="J17" s="62"/>
      <c r="K17" s="33"/>
      <c r="L17" s="62"/>
    </row>
    <row r="18" spans="1:12" ht="14.25" x14ac:dyDescent="0.35">
      <c r="B18" s="4" t="s">
        <v>4</v>
      </c>
      <c r="F18" s="21"/>
      <c r="H18" s="18"/>
      <c r="I18" s="18"/>
      <c r="J18" s="18"/>
      <c r="K18" s="18"/>
      <c r="L18" s="18"/>
    </row>
    <row r="19" spans="1:12" x14ac:dyDescent="0.2">
      <c r="A19" s="7" t="s">
        <v>17</v>
      </c>
      <c r="B19" s="7">
        <v>4000</v>
      </c>
      <c r="C19" s="7">
        <v>104</v>
      </c>
      <c r="D19" s="9">
        <v>75000</v>
      </c>
      <c r="E19" s="9">
        <v>63623.91</v>
      </c>
      <c r="F19" s="9">
        <v>75000</v>
      </c>
      <c r="G19" s="9">
        <f>F19</f>
        <v>75000</v>
      </c>
    </row>
    <row r="20" spans="1:12" x14ac:dyDescent="0.2">
      <c r="A20" s="7" t="s">
        <v>96</v>
      </c>
      <c r="B20" s="7">
        <v>4000</v>
      </c>
      <c r="C20" s="7">
        <v>105</v>
      </c>
      <c r="D20" s="9">
        <v>1000</v>
      </c>
      <c r="E20" s="9">
        <v>2000</v>
      </c>
      <c r="F20" s="9">
        <v>3000</v>
      </c>
      <c r="G20" s="9">
        <f t="shared" ref="G20:G73" si="2">F20</f>
        <v>3000</v>
      </c>
    </row>
    <row r="21" spans="1:12" x14ac:dyDescent="0.2">
      <c r="A21" s="11" t="s">
        <v>18</v>
      </c>
      <c r="B21" s="11">
        <v>4000</v>
      </c>
      <c r="C21" s="11">
        <v>200</v>
      </c>
      <c r="D21" s="9">
        <v>20000</v>
      </c>
      <c r="E21" s="9">
        <v>21000</v>
      </c>
      <c r="F21" s="9">
        <v>30000</v>
      </c>
      <c r="G21" s="9">
        <f t="shared" si="2"/>
        <v>30000</v>
      </c>
    </row>
    <row r="22" spans="1:12" s="36" customFormat="1" x14ac:dyDescent="0.2">
      <c r="A22" s="37" t="s">
        <v>19</v>
      </c>
      <c r="B22" s="37">
        <v>4000</v>
      </c>
      <c r="C22" s="37">
        <v>300</v>
      </c>
      <c r="D22" s="65">
        <v>48000</v>
      </c>
      <c r="E22" s="65">
        <v>37000</v>
      </c>
      <c r="F22" s="65">
        <v>48000</v>
      </c>
      <c r="G22" s="9">
        <f t="shared" si="2"/>
        <v>48000</v>
      </c>
    </row>
    <row r="23" spans="1:12" x14ac:dyDescent="0.2">
      <c r="A23" s="11" t="s">
        <v>20</v>
      </c>
      <c r="B23" s="11">
        <v>4000</v>
      </c>
      <c r="C23" s="11">
        <v>403</v>
      </c>
      <c r="D23" s="9">
        <v>1200</v>
      </c>
      <c r="E23" s="9">
        <v>1100</v>
      </c>
      <c r="F23" s="9">
        <v>1500</v>
      </c>
      <c r="G23" s="9">
        <f t="shared" si="2"/>
        <v>1500</v>
      </c>
    </row>
    <row r="24" spans="1:12" x14ac:dyDescent="0.2">
      <c r="A24" s="11" t="s">
        <v>21</v>
      </c>
      <c r="B24" s="11">
        <v>4000</v>
      </c>
      <c r="C24" s="11">
        <v>405</v>
      </c>
      <c r="D24" s="9">
        <v>400</v>
      </c>
      <c r="E24" s="9">
        <v>400</v>
      </c>
      <c r="F24" s="9">
        <v>500</v>
      </c>
      <c r="G24" s="9">
        <f t="shared" si="2"/>
        <v>500</v>
      </c>
    </row>
    <row r="25" spans="1:12" x14ac:dyDescent="0.2">
      <c r="A25" s="11" t="s">
        <v>23</v>
      </c>
      <c r="B25" s="11">
        <v>4000</v>
      </c>
      <c r="C25" s="11">
        <v>1000</v>
      </c>
      <c r="D25" s="9">
        <v>10000</v>
      </c>
      <c r="E25" s="9">
        <v>8500</v>
      </c>
      <c r="F25" s="9">
        <v>10000</v>
      </c>
      <c r="G25" s="9">
        <f t="shared" si="2"/>
        <v>10000</v>
      </c>
    </row>
    <row r="26" spans="1:12" x14ac:dyDescent="0.2">
      <c r="A26" s="11" t="s">
        <v>24</v>
      </c>
      <c r="B26" s="11">
        <v>4000</v>
      </c>
      <c r="C26" s="11">
        <v>1006</v>
      </c>
      <c r="D26" s="9">
        <v>800</v>
      </c>
      <c r="E26" s="9">
        <v>800</v>
      </c>
      <c r="F26" s="9">
        <v>1000</v>
      </c>
      <c r="G26" s="9">
        <f t="shared" si="2"/>
        <v>1000</v>
      </c>
    </row>
    <row r="27" spans="1:12" x14ac:dyDescent="0.2">
      <c r="A27" s="11" t="s">
        <v>161</v>
      </c>
      <c r="B27" s="11">
        <v>4000</v>
      </c>
      <c r="C27" s="11">
        <v>1300</v>
      </c>
      <c r="D27" s="93">
        <v>0</v>
      </c>
      <c r="E27" s="93">
        <v>0</v>
      </c>
      <c r="F27" s="9">
        <v>4000</v>
      </c>
      <c r="G27" s="9">
        <f t="shared" si="2"/>
        <v>4000</v>
      </c>
    </row>
    <row r="28" spans="1:12" x14ac:dyDescent="0.2">
      <c r="A28" s="11" t="s">
        <v>163</v>
      </c>
      <c r="B28" s="11">
        <v>4000</v>
      </c>
      <c r="C28" s="11">
        <v>1304</v>
      </c>
      <c r="D28" s="93">
        <v>0</v>
      </c>
      <c r="E28" s="93">
        <v>0</v>
      </c>
      <c r="F28" s="9">
        <v>10000</v>
      </c>
      <c r="G28" s="9">
        <f t="shared" si="2"/>
        <v>10000</v>
      </c>
    </row>
    <row r="29" spans="1:12" x14ac:dyDescent="0.2">
      <c r="A29" s="11" t="s">
        <v>93</v>
      </c>
      <c r="B29" s="11">
        <v>4000</v>
      </c>
      <c r="C29" s="11">
        <v>1530</v>
      </c>
      <c r="D29" s="9">
        <v>500</v>
      </c>
      <c r="E29" s="9">
        <v>50</v>
      </c>
      <c r="F29" s="9">
        <v>500</v>
      </c>
      <c r="G29" s="9">
        <f t="shared" si="2"/>
        <v>500</v>
      </c>
    </row>
    <row r="30" spans="1:12" x14ac:dyDescent="0.2">
      <c r="A30" s="11" t="s">
        <v>25</v>
      </c>
      <c r="B30" s="11">
        <v>4000</v>
      </c>
      <c r="C30" s="11">
        <v>1600</v>
      </c>
      <c r="D30" s="9">
        <v>5500</v>
      </c>
      <c r="E30" s="9">
        <v>7000</v>
      </c>
      <c r="F30" s="9">
        <v>8000</v>
      </c>
      <c r="G30" s="9">
        <f t="shared" si="2"/>
        <v>8000</v>
      </c>
    </row>
    <row r="31" spans="1:12" x14ac:dyDescent="0.2">
      <c r="A31" s="11" t="s">
        <v>57</v>
      </c>
      <c r="B31" s="11">
        <v>4000</v>
      </c>
      <c r="C31" s="11">
        <v>1605</v>
      </c>
      <c r="D31" s="9">
        <v>1000</v>
      </c>
      <c r="E31" s="9">
        <v>2300</v>
      </c>
      <c r="F31" s="9">
        <v>2500</v>
      </c>
      <c r="G31" s="9">
        <f t="shared" si="2"/>
        <v>2500</v>
      </c>
    </row>
    <row r="32" spans="1:12" x14ac:dyDescent="0.2">
      <c r="A32" s="11" t="s">
        <v>26</v>
      </c>
      <c r="B32" s="11">
        <v>4000</v>
      </c>
      <c r="C32" s="11">
        <v>1700</v>
      </c>
      <c r="D32" s="9">
        <v>4000</v>
      </c>
      <c r="E32" s="9">
        <v>4000</v>
      </c>
      <c r="F32" s="9">
        <v>5000</v>
      </c>
      <c r="G32" s="9">
        <f t="shared" si="2"/>
        <v>5000</v>
      </c>
    </row>
    <row r="33" spans="1:7" x14ac:dyDescent="0.2">
      <c r="A33" s="11" t="s">
        <v>27</v>
      </c>
      <c r="B33" s="11">
        <v>4000</v>
      </c>
      <c r="C33" s="11">
        <v>1701</v>
      </c>
      <c r="D33" s="9">
        <v>5000</v>
      </c>
      <c r="E33" s="9">
        <v>4500</v>
      </c>
      <c r="F33" s="9">
        <v>5000</v>
      </c>
      <c r="G33" s="9">
        <f t="shared" si="2"/>
        <v>5000</v>
      </c>
    </row>
    <row r="34" spans="1:7" x14ac:dyDescent="0.2">
      <c r="A34" s="11" t="s">
        <v>28</v>
      </c>
      <c r="B34" s="11">
        <v>4000</v>
      </c>
      <c r="C34" s="11">
        <v>1703</v>
      </c>
      <c r="D34" s="9">
        <v>1000</v>
      </c>
      <c r="E34" s="9">
        <v>800</v>
      </c>
      <c r="F34" s="9">
        <v>2500</v>
      </c>
      <c r="G34" s="9">
        <f t="shared" si="2"/>
        <v>2500</v>
      </c>
    </row>
    <row r="35" spans="1:7" x14ac:dyDescent="0.2">
      <c r="A35" s="11" t="s">
        <v>29</v>
      </c>
      <c r="B35" s="11">
        <v>4000</v>
      </c>
      <c r="C35" s="11">
        <v>1704</v>
      </c>
      <c r="D35" s="9">
        <v>250</v>
      </c>
      <c r="E35" s="9">
        <v>250</v>
      </c>
      <c r="F35" s="9">
        <v>300</v>
      </c>
      <c r="G35" s="9">
        <f t="shared" si="2"/>
        <v>300</v>
      </c>
    </row>
    <row r="36" spans="1:7" x14ac:dyDescent="0.2">
      <c r="A36" s="11" t="s">
        <v>30</v>
      </c>
      <c r="B36" s="11">
        <v>4000</v>
      </c>
      <c r="C36" s="11">
        <v>1706</v>
      </c>
      <c r="D36" s="9">
        <v>10000</v>
      </c>
      <c r="E36" s="9">
        <v>12450</v>
      </c>
      <c r="F36" s="9">
        <v>13000</v>
      </c>
      <c r="G36" s="9">
        <f t="shared" si="2"/>
        <v>13000</v>
      </c>
    </row>
    <row r="37" spans="1:7" x14ac:dyDescent="0.2">
      <c r="A37" s="11" t="s">
        <v>22</v>
      </c>
      <c r="B37" s="11">
        <v>4000</v>
      </c>
      <c r="C37" s="11">
        <v>1719</v>
      </c>
      <c r="D37" s="9">
        <v>1500</v>
      </c>
      <c r="E37" s="9">
        <v>1200</v>
      </c>
      <c r="F37" s="9">
        <v>1500</v>
      </c>
      <c r="G37" s="9">
        <f t="shared" si="2"/>
        <v>1500</v>
      </c>
    </row>
    <row r="38" spans="1:7" x14ac:dyDescent="0.2">
      <c r="A38" s="11" t="s">
        <v>31</v>
      </c>
      <c r="B38" s="11">
        <v>4000</v>
      </c>
      <c r="C38" s="11">
        <v>1802</v>
      </c>
      <c r="D38" s="9">
        <v>12850</v>
      </c>
      <c r="E38" s="9">
        <v>12850</v>
      </c>
      <c r="F38" s="9">
        <v>13250</v>
      </c>
      <c r="G38" s="9">
        <f t="shared" si="2"/>
        <v>13250</v>
      </c>
    </row>
    <row r="39" spans="1:7" x14ac:dyDescent="0.2">
      <c r="A39" s="11" t="s">
        <v>32</v>
      </c>
      <c r="B39" s="11">
        <v>4000</v>
      </c>
      <c r="C39" s="11">
        <v>1804</v>
      </c>
      <c r="D39" s="9">
        <v>10000</v>
      </c>
      <c r="E39" s="9">
        <v>9000</v>
      </c>
      <c r="F39" s="9">
        <v>11000</v>
      </c>
      <c r="G39" s="9">
        <f t="shared" si="2"/>
        <v>11000</v>
      </c>
    </row>
    <row r="40" spans="1:7" x14ac:dyDescent="0.2">
      <c r="A40" s="11" t="s">
        <v>94</v>
      </c>
      <c r="B40" s="11">
        <v>4000</v>
      </c>
      <c r="C40" s="11">
        <v>1805</v>
      </c>
      <c r="D40" s="9">
        <v>1500</v>
      </c>
      <c r="E40" s="9">
        <v>12478.84</v>
      </c>
      <c r="F40" s="9">
        <v>1500</v>
      </c>
      <c r="G40" s="9">
        <f t="shared" si="2"/>
        <v>1500</v>
      </c>
    </row>
    <row r="41" spans="1:7" x14ac:dyDescent="0.2">
      <c r="A41" s="11" t="s">
        <v>150</v>
      </c>
      <c r="B41" s="11">
        <v>4000</v>
      </c>
      <c r="C41" s="11">
        <v>1809</v>
      </c>
      <c r="D41" s="9">
        <v>4500</v>
      </c>
      <c r="E41" s="9">
        <v>4400</v>
      </c>
      <c r="F41" s="9">
        <v>4800</v>
      </c>
      <c r="G41" s="9">
        <f t="shared" si="2"/>
        <v>4800</v>
      </c>
    </row>
    <row r="42" spans="1:7" x14ac:dyDescent="0.2">
      <c r="A42" s="11" t="s">
        <v>33</v>
      </c>
      <c r="B42" s="11">
        <v>4000</v>
      </c>
      <c r="C42" s="11">
        <v>2400</v>
      </c>
      <c r="D42" s="9">
        <v>2000</v>
      </c>
      <c r="E42" s="9">
        <v>1500</v>
      </c>
      <c r="F42" s="9">
        <v>2000</v>
      </c>
      <c r="G42" s="9">
        <f t="shared" si="2"/>
        <v>2000</v>
      </c>
    </row>
    <row r="43" spans="1:7" x14ac:dyDescent="0.2">
      <c r="A43" s="11" t="s">
        <v>34</v>
      </c>
      <c r="B43" s="11">
        <v>4000</v>
      </c>
      <c r="C43" s="11">
        <v>2500</v>
      </c>
      <c r="D43" s="9">
        <v>2500</v>
      </c>
      <c r="E43" s="9">
        <v>1300</v>
      </c>
      <c r="F43" s="9">
        <v>2500</v>
      </c>
      <c r="G43" s="9">
        <f t="shared" si="2"/>
        <v>2500</v>
      </c>
    </row>
    <row r="44" spans="1:7" x14ac:dyDescent="0.2">
      <c r="A44" s="11" t="s">
        <v>80</v>
      </c>
      <c r="B44" s="11">
        <v>4000</v>
      </c>
      <c r="C44" s="11">
        <v>3600</v>
      </c>
      <c r="D44" s="9">
        <v>75000</v>
      </c>
      <c r="E44" s="9">
        <v>74935.14</v>
      </c>
      <c r="F44" s="9">
        <v>25000</v>
      </c>
      <c r="G44" s="9">
        <f t="shared" si="2"/>
        <v>25000</v>
      </c>
    </row>
    <row r="45" spans="1:7" x14ac:dyDescent="0.2">
      <c r="A45" s="11" t="s">
        <v>79</v>
      </c>
      <c r="B45" s="11">
        <v>4000</v>
      </c>
      <c r="C45" s="11">
        <v>3700</v>
      </c>
      <c r="D45" s="9">
        <v>1500</v>
      </c>
      <c r="E45" s="93">
        <v>0</v>
      </c>
      <c r="F45" s="9">
        <v>1500</v>
      </c>
      <c r="G45" s="9">
        <f t="shared" si="2"/>
        <v>1500</v>
      </c>
    </row>
    <row r="46" spans="1:7" s="36" customFormat="1" x14ac:dyDescent="0.2">
      <c r="A46" s="37" t="s">
        <v>35</v>
      </c>
      <c r="B46" s="37">
        <v>4010</v>
      </c>
      <c r="C46" s="37">
        <v>104</v>
      </c>
      <c r="D46" s="65">
        <v>99000</v>
      </c>
      <c r="E46" s="65">
        <v>98570.64</v>
      </c>
      <c r="F46" s="65">
        <v>115500</v>
      </c>
      <c r="G46" s="9">
        <f t="shared" si="2"/>
        <v>115500</v>
      </c>
    </row>
    <row r="47" spans="1:7" x14ac:dyDescent="0.2">
      <c r="A47" s="11" t="s">
        <v>36</v>
      </c>
      <c r="B47" s="11">
        <v>4010</v>
      </c>
      <c r="C47" s="11">
        <v>105</v>
      </c>
      <c r="D47" s="9">
        <v>1500</v>
      </c>
      <c r="E47" s="9">
        <v>3000</v>
      </c>
      <c r="F47" s="9">
        <v>3000</v>
      </c>
      <c r="G47" s="9">
        <f t="shared" si="2"/>
        <v>3000</v>
      </c>
    </row>
    <row r="48" spans="1:7" x14ac:dyDescent="0.2">
      <c r="A48" s="11" t="s">
        <v>137</v>
      </c>
      <c r="B48" s="11">
        <v>4010</v>
      </c>
      <c r="C48" s="11">
        <v>106</v>
      </c>
      <c r="D48" s="9">
        <v>7000</v>
      </c>
      <c r="E48" s="9">
        <v>454.4</v>
      </c>
      <c r="F48" s="9">
        <v>10000</v>
      </c>
      <c r="G48" s="9">
        <f t="shared" si="2"/>
        <v>10000</v>
      </c>
    </row>
    <row r="49" spans="1:7" x14ac:dyDescent="0.2">
      <c r="A49" s="11" t="s">
        <v>37</v>
      </c>
      <c r="B49" s="11">
        <v>4010</v>
      </c>
      <c r="C49" s="11">
        <v>200</v>
      </c>
      <c r="D49" s="9">
        <v>25000</v>
      </c>
      <c r="E49" s="9">
        <v>29000</v>
      </c>
      <c r="F49" s="9">
        <v>35000</v>
      </c>
      <c r="G49" s="9">
        <f t="shared" si="2"/>
        <v>35000</v>
      </c>
    </row>
    <row r="50" spans="1:7" s="36" customFormat="1" x14ac:dyDescent="0.2">
      <c r="A50" s="37" t="s">
        <v>38</v>
      </c>
      <c r="B50" s="37">
        <v>4010</v>
      </c>
      <c r="C50" s="37">
        <v>300</v>
      </c>
      <c r="D50" s="65">
        <v>65000</v>
      </c>
      <c r="E50" s="65">
        <v>56006.35</v>
      </c>
      <c r="F50" s="65">
        <v>65000</v>
      </c>
      <c r="G50" s="9">
        <f t="shared" si="2"/>
        <v>65000</v>
      </c>
    </row>
    <row r="51" spans="1:7" x14ac:dyDescent="0.2">
      <c r="A51" s="11" t="s">
        <v>39</v>
      </c>
      <c r="B51" s="11">
        <v>4010</v>
      </c>
      <c r="C51" s="11">
        <v>403</v>
      </c>
      <c r="D51" s="9">
        <v>1400</v>
      </c>
      <c r="E51" s="9">
        <v>1552.1</v>
      </c>
      <c r="F51" s="9">
        <v>2000</v>
      </c>
      <c r="G51" s="9">
        <f t="shared" si="2"/>
        <v>2000</v>
      </c>
    </row>
    <row r="52" spans="1:7" x14ac:dyDescent="0.2">
      <c r="A52" s="11" t="s">
        <v>40</v>
      </c>
      <c r="B52" s="11">
        <v>4010</v>
      </c>
      <c r="C52" s="11">
        <v>405</v>
      </c>
      <c r="D52" s="9">
        <v>5500</v>
      </c>
      <c r="E52" s="9">
        <v>5000</v>
      </c>
      <c r="F52" s="9">
        <v>6000</v>
      </c>
      <c r="G52" s="9">
        <f t="shared" si="2"/>
        <v>6000</v>
      </c>
    </row>
    <row r="53" spans="1:7" x14ac:dyDescent="0.2">
      <c r="A53" s="11" t="s">
        <v>95</v>
      </c>
      <c r="B53" s="11">
        <v>4010</v>
      </c>
      <c r="C53" s="11">
        <v>1000</v>
      </c>
      <c r="D53" s="9">
        <v>10000</v>
      </c>
      <c r="E53" s="9">
        <v>8500</v>
      </c>
      <c r="F53" s="9">
        <v>10000</v>
      </c>
      <c r="G53" s="9">
        <f t="shared" si="2"/>
        <v>10000</v>
      </c>
    </row>
    <row r="54" spans="1:7" x14ac:dyDescent="0.2">
      <c r="A54" s="11" t="s">
        <v>165</v>
      </c>
      <c r="B54" s="11">
        <v>4010</v>
      </c>
      <c r="C54" s="11">
        <v>1300</v>
      </c>
      <c r="D54" s="93">
        <v>0</v>
      </c>
      <c r="E54" s="93">
        <v>0</v>
      </c>
      <c r="F54" s="9">
        <v>4000</v>
      </c>
      <c r="G54" s="9">
        <f t="shared" si="2"/>
        <v>4000</v>
      </c>
    </row>
    <row r="55" spans="1:7" x14ac:dyDescent="0.2">
      <c r="A55" s="11" t="s">
        <v>164</v>
      </c>
      <c r="B55" s="11">
        <v>4010</v>
      </c>
      <c r="C55" s="11">
        <v>1304</v>
      </c>
      <c r="D55" s="93">
        <v>0</v>
      </c>
      <c r="E55" s="93">
        <v>0</v>
      </c>
      <c r="F55" s="9">
        <v>10000</v>
      </c>
      <c r="G55" s="9">
        <f t="shared" si="2"/>
        <v>10000</v>
      </c>
    </row>
    <row r="56" spans="1:7" s="36" customFormat="1" x14ac:dyDescent="0.2">
      <c r="A56" s="37" t="s">
        <v>42</v>
      </c>
      <c r="B56" s="37">
        <v>4010</v>
      </c>
      <c r="C56" s="37">
        <v>1703</v>
      </c>
      <c r="D56" s="65">
        <v>5000</v>
      </c>
      <c r="E56" s="65">
        <v>4122.04</v>
      </c>
      <c r="F56" s="65">
        <v>6500</v>
      </c>
      <c r="G56" s="9">
        <f t="shared" si="2"/>
        <v>6500</v>
      </c>
    </row>
    <row r="57" spans="1:7" s="36" customFormat="1" x14ac:dyDescent="0.2">
      <c r="A57" s="37" t="s">
        <v>106</v>
      </c>
      <c r="B57" s="37">
        <v>4010</v>
      </c>
      <c r="C57" s="37">
        <v>1704</v>
      </c>
      <c r="D57" s="65">
        <v>200</v>
      </c>
      <c r="E57" s="65">
        <v>250</v>
      </c>
      <c r="F57" s="65">
        <v>200</v>
      </c>
      <c r="G57" s="9">
        <f t="shared" si="2"/>
        <v>200</v>
      </c>
    </row>
    <row r="58" spans="1:7" x14ac:dyDescent="0.2">
      <c r="A58" s="11" t="s">
        <v>43</v>
      </c>
      <c r="B58" s="11">
        <v>4010</v>
      </c>
      <c r="C58" s="11">
        <v>1706</v>
      </c>
      <c r="D58" s="9">
        <v>15000</v>
      </c>
      <c r="E58" s="9">
        <v>14966.46</v>
      </c>
      <c r="F58" s="9">
        <v>15000</v>
      </c>
      <c r="G58" s="9">
        <f t="shared" si="2"/>
        <v>15000</v>
      </c>
    </row>
    <row r="59" spans="1:7" x14ac:dyDescent="0.2">
      <c r="A59" s="11" t="s">
        <v>44</v>
      </c>
      <c r="B59" s="11">
        <v>4010</v>
      </c>
      <c r="C59" s="11">
        <v>1714</v>
      </c>
      <c r="D59" s="9">
        <v>1500</v>
      </c>
      <c r="E59" s="9">
        <v>800</v>
      </c>
      <c r="F59" s="9">
        <v>1500</v>
      </c>
      <c r="G59" s="9">
        <f t="shared" si="2"/>
        <v>1500</v>
      </c>
    </row>
    <row r="60" spans="1:7" x14ac:dyDescent="0.2">
      <c r="A60" s="11" t="s">
        <v>41</v>
      </c>
      <c r="B60" s="11">
        <v>4010</v>
      </c>
      <c r="C60" s="11">
        <v>1719</v>
      </c>
      <c r="D60" s="9">
        <v>2000</v>
      </c>
      <c r="E60" s="9">
        <v>1324.96</v>
      </c>
      <c r="F60" s="9">
        <v>1500</v>
      </c>
      <c r="G60" s="9">
        <f t="shared" si="2"/>
        <v>1500</v>
      </c>
    </row>
    <row r="61" spans="1:7" x14ac:dyDescent="0.2">
      <c r="A61" s="11" t="s">
        <v>45</v>
      </c>
      <c r="B61" s="11">
        <v>4010</v>
      </c>
      <c r="C61" s="11">
        <v>1723</v>
      </c>
      <c r="D61" s="9">
        <v>10000</v>
      </c>
      <c r="E61" s="9">
        <v>4500</v>
      </c>
      <c r="F61" s="9">
        <v>10000</v>
      </c>
      <c r="G61" s="9">
        <f t="shared" si="2"/>
        <v>10000</v>
      </c>
    </row>
    <row r="62" spans="1:7" x14ac:dyDescent="0.2">
      <c r="A62" s="11" t="s">
        <v>99</v>
      </c>
      <c r="B62" s="11">
        <v>4010</v>
      </c>
      <c r="C62" s="11">
        <v>1731</v>
      </c>
      <c r="D62" s="9">
        <v>800</v>
      </c>
      <c r="E62" s="9">
        <v>733.59</v>
      </c>
      <c r="F62" s="9">
        <v>800</v>
      </c>
      <c r="G62" s="9">
        <f t="shared" si="2"/>
        <v>800</v>
      </c>
    </row>
    <row r="63" spans="1:7" x14ac:dyDescent="0.2">
      <c r="A63" s="11" t="s">
        <v>56</v>
      </c>
      <c r="B63" s="11">
        <v>4010</v>
      </c>
      <c r="C63" s="11">
        <v>1811</v>
      </c>
      <c r="D63" s="9">
        <v>330000</v>
      </c>
      <c r="E63" s="9">
        <v>320000</v>
      </c>
      <c r="F63" s="9">
        <v>330000</v>
      </c>
      <c r="G63" s="9">
        <f t="shared" si="2"/>
        <v>330000</v>
      </c>
    </row>
    <row r="64" spans="1:7" s="36" customFormat="1" x14ac:dyDescent="0.2">
      <c r="A64" s="37" t="s">
        <v>46</v>
      </c>
      <c r="B64" s="37">
        <v>4010</v>
      </c>
      <c r="C64" s="37">
        <v>1820</v>
      </c>
      <c r="D64" s="65">
        <v>15000</v>
      </c>
      <c r="E64" s="65">
        <v>3757.95</v>
      </c>
      <c r="F64" s="65">
        <v>15000</v>
      </c>
      <c r="G64" s="9">
        <f t="shared" si="2"/>
        <v>15000</v>
      </c>
    </row>
    <row r="65" spans="1:7" x14ac:dyDescent="0.2">
      <c r="A65" s="11" t="s">
        <v>58</v>
      </c>
      <c r="B65" s="11">
        <v>4010</v>
      </c>
      <c r="C65" s="11">
        <v>1830</v>
      </c>
      <c r="D65" s="9">
        <v>5000</v>
      </c>
      <c r="E65" s="93">
        <v>0</v>
      </c>
      <c r="F65" s="9">
        <v>5000</v>
      </c>
      <c r="G65" s="9">
        <f t="shared" si="2"/>
        <v>5000</v>
      </c>
    </row>
    <row r="66" spans="1:7" x14ac:dyDescent="0.2">
      <c r="A66" s="11" t="s">
        <v>47</v>
      </c>
      <c r="B66" s="11">
        <v>4010</v>
      </c>
      <c r="C66" s="11">
        <v>2400</v>
      </c>
      <c r="D66" s="9">
        <v>2000</v>
      </c>
      <c r="E66" s="9">
        <v>500</v>
      </c>
      <c r="F66" s="9">
        <v>2000</v>
      </c>
      <c r="G66" s="9">
        <f t="shared" si="2"/>
        <v>2000</v>
      </c>
    </row>
    <row r="67" spans="1:7" x14ac:dyDescent="0.2">
      <c r="A67" s="11" t="s">
        <v>48</v>
      </c>
      <c r="B67" s="11">
        <v>4010</v>
      </c>
      <c r="C67" s="11">
        <v>2500</v>
      </c>
      <c r="D67" s="9">
        <v>2000</v>
      </c>
      <c r="E67" s="9">
        <v>2200</v>
      </c>
      <c r="F67" s="9">
        <v>2500</v>
      </c>
      <c r="G67" s="9">
        <f t="shared" si="2"/>
        <v>2500</v>
      </c>
    </row>
    <row r="68" spans="1:7" x14ac:dyDescent="0.2">
      <c r="A68" s="11" t="s">
        <v>49</v>
      </c>
      <c r="B68" s="11">
        <v>4010</v>
      </c>
      <c r="C68" s="11">
        <v>2501</v>
      </c>
      <c r="D68" s="9">
        <v>5000</v>
      </c>
      <c r="E68" s="9">
        <v>3409.03</v>
      </c>
      <c r="F68" s="9">
        <v>5000</v>
      </c>
      <c r="G68" s="9">
        <f t="shared" si="2"/>
        <v>5000</v>
      </c>
    </row>
    <row r="69" spans="1:7" x14ac:dyDescent="0.2">
      <c r="A69" s="11" t="s">
        <v>50</v>
      </c>
      <c r="B69" s="11">
        <v>4010</v>
      </c>
      <c r="C69" s="11">
        <v>2502</v>
      </c>
      <c r="D69" s="9">
        <v>3000</v>
      </c>
      <c r="E69" s="9">
        <v>509.82</v>
      </c>
      <c r="F69" s="9">
        <v>3000</v>
      </c>
      <c r="G69" s="9">
        <f t="shared" si="2"/>
        <v>3000</v>
      </c>
    </row>
    <row r="70" spans="1:7" x14ac:dyDescent="0.2">
      <c r="A70" s="11" t="s">
        <v>51</v>
      </c>
      <c r="B70" s="11">
        <v>4010</v>
      </c>
      <c r="C70" s="11">
        <v>2600</v>
      </c>
      <c r="D70" s="9">
        <v>10000</v>
      </c>
      <c r="E70" s="9">
        <v>9103.56</v>
      </c>
      <c r="F70" s="9">
        <v>10000</v>
      </c>
      <c r="G70" s="9">
        <f t="shared" si="2"/>
        <v>10000</v>
      </c>
    </row>
    <row r="71" spans="1:7" x14ac:dyDescent="0.2">
      <c r="A71" s="11" t="s">
        <v>121</v>
      </c>
      <c r="B71" s="11">
        <v>4010</v>
      </c>
      <c r="C71" s="11">
        <v>3600</v>
      </c>
      <c r="D71" s="9">
        <v>7500</v>
      </c>
      <c r="E71" s="9">
        <v>51000</v>
      </c>
      <c r="F71" s="9">
        <v>190000</v>
      </c>
      <c r="G71" s="9">
        <f t="shared" si="2"/>
        <v>190000</v>
      </c>
    </row>
    <row r="72" spans="1:7" x14ac:dyDescent="0.2">
      <c r="A72" s="11" t="s">
        <v>53</v>
      </c>
      <c r="B72" s="11">
        <v>4010</v>
      </c>
      <c r="C72" s="11">
        <v>3700</v>
      </c>
      <c r="D72" s="9">
        <v>12000</v>
      </c>
      <c r="E72" s="9">
        <v>100</v>
      </c>
      <c r="F72" s="9">
        <v>12000</v>
      </c>
      <c r="G72" s="9">
        <f t="shared" si="2"/>
        <v>12000</v>
      </c>
    </row>
    <row r="73" spans="1:7" x14ac:dyDescent="0.2">
      <c r="A73" s="11" t="s">
        <v>143</v>
      </c>
      <c r="B73" s="11">
        <v>4010</v>
      </c>
      <c r="C73" s="11">
        <v>9001</v>
      </c>
      <c r="D73" s="9">
        <v>20000</v>
      </c>
      <c r="E73" s="9">
        <v>17656.939999999999</v>
      </c>
      <c r="F73" s="9">
        <v>20000</v>
      </c>
      <c r="G73" s="9">
        <f t="shared" si="2"/>
        <v>20000</v>
      </c>
    </row>
    <row r="74" spans="1:7" x14ac:dyDescent="0.2">
      <c r="A74" s="1" t="s">
        <v>78</v>
      </c>
      <c r="D74" s="9"/>
      <c r="E74" s="9"/>
      <c r="F74" s="9"/>
      <c r="G74" s="9"/>
    </row>
    <row r="75" spans="1:7" ht="12.75" thickBot="1" x14ac:dyDescent="0.25">
      <c r="C75" s="12" t="s">
        <v>5</v>
      </c>
      <c r="D75" s="15">
        <f>SUM(D19:D73)</f>
        <v>955400</v>
      </c>
      <c r="E75" s="15">
        <f t="shared" ref="E75:G75" si="3">SUM(E19:E73)</f>
        <v>920455.73</v>
      </c>
      <c r="F75" s="15">
        <f t="shared" si="3"/>
        <v>1173350</v>
      </c>
      <c r="G75" s="15">
        <f t="shared" si="3"/>
        <v>1173350</v>
      </c>
    </row>
    <row r="76" spans="1:7" ht="12.75" thickTop="1" x14ac:dyDescent="0.2">
      <c r="F76" s="8"/>
      <c r="G76" s="8"/>
    </row>
    <row r="77" spans="1:7" x14ac:dyDescent="0.2">
      <c r="D77" s="24"/>
    </row>
  </sheetData>
  <mergeCells count="5">
    <mergeCell ref="B6:C6"/>
    <mergeCell ref="B16:C16"/>
    <mergeCell ref="A2:G2"/>
    <mergeCell ref="A3:G3"/>
    <mergeCell ref="A1:G1"/>
  </mergeCells>
  <pageMargins left="0.28000000000000003" right="0.16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125" zoomScaleNormal="125" workbookViewId="0">
      <selection activeCell="G28" sqref="G28"/>
    </sheetView>
  </sheetViews>
  <sheetFormatPr defaultColWidth="8.7109375" defaultRowHeight="12" x14ac:dyDescent="0.2"/>
  <cols>
    <col min="1" max="1" width="26" style="1" customWidth="1"/>
    <col min="2" max="2" width="7.7109375" style="1" customWidth="1"/>
    <col min="3" max="3" width="8.140625" style="1" customWidth="1"/>
    <col min="4" max="4" width="13.42578125" style="8" bestFit="1" customWidth="1"/>
    <col min="5" max="5" width="14.7109375" style="8" bestFit="1" customWidth="1"/>
    <col min="6" max="6" width="13.85546875" style="1" bestFit="1" customWidth="1"/>
    <col min="7" max="7" width="8.85546875" style="1" bestFit="1" customWidth="1"/>
    <col min="8" max="16384" width="8.7109375" style="1"/>
  </cols>
  <sheetData>
    <row r="1" spans="1:12" x14ac:dyDescent="0.2">
      <c r="A1" s="116" t="s">
        <v>76</v>
      </c>
      <c r="B1" s="116"/>
      <c r="C1" s="116"/>
      <c r="D1" s="116"/>
      <c r="E1" s="116"/>
      <c r="F1" s="116"/>
      <c r="G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77"/>
      <c r="I2" s="77"/>
      <c r="J2" s="77"/>
      <c r="K2" s="77"/>
      <c r="L2" s="77"/>
    </row>
    <row r="3" spans="1:12" x14ac:dyDescent="0.2">
      <c r="A3" s="116" t="s">
        <v>64</v>
      </c>
      <c r="B3" s="116"/>
      <c r="C3" s="116"/>
      <c r="D3" s="116"/>
      <c r="E3" s="116"/>
      <c r="F3" s="116"/>
      <c r="G3" s="116"/>
    </row>
    <row r="4" spans="1:12" x14ac:dyDescent="0.2">
      <c r="A4" s="31"/>
      <c r="B4" s="31"/>
      <c r="C4" s="31"/>
      <c r="D4" s="31"/>
      <c r="E4" s="31"/>
      <c r="F4" s="31"/>
    </row>
    <row r="5" spans="1:12" x14ac:dyDescent="0.2">
      <c r="A5" s="31"/>
      <c r="B5" s="31"/>
      <c r="C5" s="31"/>
      <c r="D5" s="31"/>
      <c r="E5" s="31"/>
      <c r="F5" s="31"/>
    </row>
    <row r="6" spans="1:12" ht="24" x14ac:dyDescent="0.2">
      <c r="B6" s="32"/>
      <c r="C6" s="32"/>
      <c r="D6" s="28" t="s">
        <v>103</v>
      </c>
      <c r="E6" s="28" t="s">
        <v>105</v>
      </c>
      <c r="F6" s="28" t="s">
        <v>89</v>
      </c>
      <c r="G6" s="16" t="s">
        <v>90</v>
      </c>
    </row>
    <row r="7" spans="1:12" x14ac:dyDescent="0.2"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</row>
    <row r="8" spans="1:12" x14ac:dyDescent="0.2">
      <c r="B8" s="4" t="s">
        <v>2</v>
      </c>
      <c r="D8" s="9"/>
      <c r="E8" s="9"/>
      <c r="F8" s="8"/>
      <c r="G8" s="8"/>
    </row>
    <row r="9" spans="1:12" x14ac:dyDescent="0.2">
      <c r="A9" s="11" t="s">
        <v>55</v>
      </c>
      <c r="B9" s="11">
        <v>3767</v>
      </c>
      <c r="C9" s="11"/>
      <c r="D9" s="9">
        <v>72000</v>
      </c>
      <c r="E9" s="9">
        <v>72000</v>
      </c>
      <c r="F9" s="9">
        <v>78000</v>
      </c>
      <c r="G9" s="9">
        <f>F9</f>
        <v>78000</v>
      </c>
    </row>
    <row r="10" spans="1:12" x14ac:dyDescent="0.2">
      <c r="A10" s="11" t="s">
        <v>13</v>
      </c>
      <c r="B10" s="11">
        <v>3800</v>
      </c>
      <c r="C10" s="11">
        <v>1</v>
      </c>
      <c r="D10" s="9">
        <v>2800</v>
      </c>
      <c r="E10" s="9">
        <v>3000</v>
      </c>
      <c r="F10" s="9">
        <v>3000</v>
      </c>
      <c r="G10" s="9">
        <f>F10</f>
        <v>3000</v>
      </c>
    </row>
    <row r="11" spans="1:12" ht="12.75" thickBot="1" x14ac:dyDescent="0.25">
      <c r="C11" s="12" t="s">
        <v>3</v>
      </c>
      <c r="D11" s="14">
        <f>SUM(D9:D10)</f>
        <v>74800</v>
      </c>
      <c r="E11" s="14">
        <f>SUM(E9:E10)</f>
        <v>75000</v>
      </c>
      <c r="F11" s="69">
        <f>SUM(F9:F10)</f>
        <v>81000</v>
      </c>
      <c r="G11" s="69">
        <f>SUM(G9:G10)</f>
        <v>81000</v>
      </c>
    </row>
    <row r="12" spans="1:12" ht="12.75" thickTop="1" x14ac:dyDescent="0.2"/>
    <row r="14" spans="1:12" ht="24" x14ac:dyDescent="0.2">
      <c r="B14" s="32"/>
      <c r="C14" s="32"/>
      <c r="D14" s="28" t="s">
        <v>103</v>
      </c>
      <c r="E14" s="28" t="s">
        <v>105</v>
      </c>
      <c r="F14" s="28" t="s">
        <v>89</v>
      </c>
      <c r="G14" s="16" t="s">
        <v>90</v>
      </c>
    </row>
    <row r="15" spans="1:12" x14ac:dyDescent="0.2">
      <c r="B15" s="19"/>
      <c r="C15" s="19"/>
      <c r="D15" s="20" t="s">
        <v>132</v>
      </c>
      <c r="E15" s="20" t="s">
        <v>132</v>
      </c>
      <c r="F15" s="20" t="s">
        <v>152</v>
      </c>
      <c r="G15" s="47" t="s">
        <v>152</v>
      </c>
    </row>
    <row r="16" spans="1:12" ht="16.5" customHeight="1" x14ac:dyDescent="0.35">
      <c r="B16" s="4" t="s">
        <v>4</v>
      </c>
      <c r="D16" s="23"/>
      <c r="E16" s="23"/>
      <c r="F16" s="21"/>
    </row>
    <row r="17" spans="1:7" x14ac:dyDescent="0.2">
      <c r="A17" s="11" t="s">
        <v>45</v>
      </c>
      <c r="B17" s="11">
        <v>4010</v>
      </c>
      <c r="C17" s="26">
        <v>1723</v>
      </c>
      <c r="D17" s="9">
        <v>300</v>
      </c>
      <c r="E17" s="93">
        <v>0</v>
      </c>
      <c r="F17" s="93">
        <v>0</v>
      </c>
      <c r="G17" s="93">
        <f>F17</f>
        <v>0</v>
      </c>
    </row>
    <row r="18" spans="1:7" x14ac:dyDescent="0.2">
      <c r="A18" s="11" t="s">
        <v>58</v>
      </c>
      <c r="B18" s="11">
        <v>4010</v>
      </c>
      <c r="C18" s="26">
        <v>1830</v>
      </c>
      <c r="D18" s="9">
        <v>1000</v>
      </c>
      <c r="E18" s="93">
        <v>0</v>
      </c>
      <c r="F18" s="93">
        <v>0</v>
      </c>
      <c r="G18" s="93">
        <f t="shared" ref="G18:G22" si="0">F18</f>
        <v>0</v>
      </c>
    </row>
    <row r="19" spans="1:7" x14ac:dyDescent="0.2">
      <c r="A19" s="11" t="s">
        <v>51</v>
      </c>
      <c r="B19" s="11">
        <v>4010</v>
      </c>
      <c r="C19" s="26">
        <v>2600</v>
      </c>
      <c r="D19" s="9">
        <v>20000</v>
      </c>
      <c r="E19" s="9">
        <v>16000</v>
      </c>
      <c r="F19" s="9">
        <v>20000</v>
      </c>
      <c r="G19" s="9">
        <f t="shared" si="0"/>
        <v>20000</v>
      </c>
    </row>
    <row r="20" spans="1:7" x14ac:dyDescent="0.2">
      <c r="A20" s="11" t="s">
        <v>62</v>
      </c>
      <c r="B20" s="11">
        <v>4010</v>
      </c>
      <c r="C20" s="26">
        <v>2602</v>
      </c>
      <c r="D20" s="9">
        <v>2000</v>
      </c>
      <c r="E20" s="93">
        <v>0</v>
      </c>
      <c r="F20" s="9">
        <v>2000</v>
      </c>
      <c r="G20" s="9">
        <f t="shared" si="0"/>
        <v>2000</v>
      </c>
    </row>
    <row r="21" spans="1:7" x14ac:dyDescent="0.2">
      <c r="A21" s="7" t="s">
        <v>97</v>
      </c>
      <c r="B21" s="7">
        <v>4010</v>
      </c>
      <c r="C21" s="7">
        <v>3700</v>
      </c>
      <c r="D21" s="9">
        <v>2000</v>
      </c>
      <c r="E21" s="93">
        <v>0</v>
      </c>
      <c r="F21" s="9">
        <v>2000</v>
      </c>
      <c r="G21" s="9">
        <f t="shared" si="0"/>
        <v>2000</v>
      </c>
    </row>
    <row r="22" spans="1:7" x14ac:dyDescent="0.2">
      <c r="A22" s="11" t="s">
        <v>107</v>
      </c>
      <c r="B22" s="11">
        <v>4010</v>
      </c>
      <c r="C22" s="26">
        <v>9031</v>
      </c>
      <c r="D22" s="68">
        <v>120000</v>
      </c>
      <c r="E22" s="68">
        <v>260000</v>
      </c>
      <c r="F22" s="98">
        <v>0</v>
      </c>
      <c r="G22" s="93">
        <f t="shared" si="0"/>
        <v>0</v>
      </c>
    </row>
    <row r="23" spans="1:7" ht="12.75" thickBot="1" x14ac:dyDescent="0.25">
      <c r="C23" s="12" t="s">
        <v>5</v>
      </c>
      <c r="D23" s="15">
        <f>SUM(D17:D22)</f>
        <v>145300</v>
      </c>
      <c r="E23" s="15">
        <f t="shared" ref="E23:G23" si="1">SUM(E17:E22)</f>
        <v>276000</v>
      </c>
      <c r="F23" s="15">
        <f t="shared" si="1"/>
        <v>24000</v>
      </c>
      <c r="G23" s="15">
        <f t="shared" si="1"/>
        <v>24000</v>
      </c>
    </row>
    <row r="24" spans="1:7" ht="12.75" thickTop="1" x14ac:dyDescent="0.2"/>
    <row r="26" spans="1:7" x14ac:dyDescent="0.2">
      <c r="D26" s="24"/>
    </row>
  </sheetData>
  <mergeCells count="3">
    <mergeCell ref="A3:G3"/>
    <mergeCell ref="A2:G2"/>
    <mergeCell ref="A1:G1"/>
  </mergeCells>
  <pageMargins left="0.17" right="0.24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125" zoomScaleNormal="125" workbookViewId="0">
      <selection activeCell="F32" sqref="F32"/>
    </sheetView>
  </sheetViews>
  <sheetFormatPr defaultColWidth="8.7109375" defaultRowHeight="12" x14ac:dyDescent="0.2"/>
  <cols>
    <col min="1" max="1" width="35.42578125" style="1" bestFit="1" customWidth="1"/>
    <col min="2" max="2" width="9.28515625" style="1" customWidth="1"/>
    <col min="3" max="3" width="8.7109375" style="1"/>
    <col min="4" max="4" width="12.5703125" style="8" bestFit="1" customWidth="1"/>
    <col min="5" max="5" width="15.5703125" style="8" bestFit="1" customWidth="1"/>
    <col min="6" max="6" width="13.7109375" style="1" bestFit="1" customWidth="1"/>
    <col min="7" max="7" width="11.140625" style="1" bestFit="1" customWidth="1"/>
    <col min="8" max="16384" width="8.7109375" style="1"/>
  </cols>
  <sheetData>
    <row r="1" spans="1:12" x14ac:dyDescent="0.2">
      <c r="A1" s="116" t="s">
        <v>76</v>
      </c>
      <c r="B1" s="116"/>
      <c r="C1" s="116"/>
      <c r="D1" s="116"/>
      <c r="E1" s="116"/>
      <c r="F1" s="116"/>
      <c r="G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77"/>
      <c r="I2" s="77"/>
      <c r="J2" s="77"/>
      <c r="K2" s="77"/>
      <c r="L2" s="77"/>
    </row>
    <row r="3" spans="1:12" x14ac:dyDescent="0.2">
      <c r="A3" s="116" t="s">
        <v>65</v>
      </c>
      <c r="B3" s="116"/>
      <c r="C3" s="116"/>
      <c r="D3" s="116"/>
      <c r="E3" s="116"/>
      <c r="F3" s="116"/>
      <c r="G3" s="116"/>
    </row>
    <row r="4" spans="1:12" x14ac:dyDescent="0.2">
      <c r="A4" s="31"/>
      <c r="B4" s="31"/>
      <c r="C4" s="31"/>
      <c r="D4" s="31"/>
      <c r="E4" s="31"/>
      <c r="F4" s="31"/>
    </row>
    <row r="5" spans="1:12" x14ac:dyDescent="0.2">
      <c r="A5" s="31"/>
      <c r="B5" s="31"/>
      <c r="C5" s="31"/>
      <c r="D5" s="31"/>
      <c r="E5" s="31"/>
      <c r="F5" s="31"/>
    </row>
    <row r="6" spans="1:12" ht="24" x14ac:dyDescent="0.2">
      <c r="B6" s="32"/>
      <c r="C6" s="32"/>
      <c r="D6" s="28" t="s">
        <v>103</v>
      </c>
      <c r="E6" s="28" t="s">
        <v>105</v>
      </c>
      <c r="F6" s="28" t="s">
        <v>89</v>
      </c>
      <c r="G6" s="16" t="s">
        <v>90</v>
      </c>
    </row>
    <row r="7" spans="1:12" x14ac:dyDescent="0.2"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</row>
    <row r="8" spans="1:12" x14ac:dyDescent="0.2">
      <c r="B8" s="4" t="s">
        <v>2</v>
      </c>
      <c r="F8" s="8"/>
    </row>
    <row r="9" spans="1:12" x14ac:dyDescent="0.2">
      <c r="A9" s="7" t="s">
        <v>54</v>
      </c>
      <c r="B9" s="7">
        <v>3010</v>
      </c>
      <c r="C9" s="7"/>
      <c r="D9" s="9">
        <v>100000</v>
      </c>
      <c r="E9" s="9">
        <v>87860.7</v>
      </c>
      <c r="F9" s="9">
        <v>180000</v>
      </c>
      <c r="G9" s="9">
        <f>F9</f>
        <v>180000</v>
      </c>
    </row>
    <row r="10" spans="1:12" x14ac:dyDescent="0.2">
      <c r="A10" s="11" t="s">
        <v>13</v>
      </c>
      <c r="B10" s="11">
        <v>3800</v>
      </c>
      <c r="C10" s="40">
        <v>1</v>
      </c>
      <c r="D10" s="9">
        <v>10000</v>
      </c>
      <c r="E10" s="9">
        <v>10000</v>
      </c>
      <c r="F10" s="9">
        <v>10000</v>
      </c>
      <c r="G10" s="9">
        <f t="shared" ref="G10:G12" si="0">F10</f>
        <v>10000</v>
      </c>
    </row>
    <row r="11" spans="1:12" x14ac:dyDescent="0.2">
      <c r="A11" s="11" t="s">
        <v>145</v>
      </c>
      <c r="B11" s="11">
        <v>2014</v>
      </c>
      <c r="C11" s="40">
        <v>14</v>
      </c>
      <c r="D11" s="23">
        <v>2000000</v>
      </c>
      <c r="E11" s="23">
        <v>2540.06</v>
      </c>
      <c r="F11" s="93">
        <v>0</v>
      </c>
      <c r="G11" s="93">
        <f t="shared" si="0"/>
        <v>0</v>
      </c>
    </row>
    <row r="12" spans="1:12" x14ac:dyDescent="0.2">
      <c r="A12" s="11" t="s">
        <v>144</v>
      </c>
      <c r="B12" s="11">
        <v>2014</v>
      </c>
      <c r="C12" s="41">
        <v>50</v>
      </c>
      <c r="D12" s="23">
        <v>3000000</v>
      </c>
      <c r="E12" s="23">
        <v>9093271</v>
      </c>
      <c r="F12" s="9">
        <v>800000</v>
      </c>
      <c r="G12" s="9">
        <f t="shared" si="0"/>
        <v>800000</v>
      </c>
    </row>
    <row r="13" spans="1:12" ht="12.75" thickBot="1" x14ac:dyDescent="0.25">
      <c r="C13" s="12" t="s">
        <v>3</v>
      </c>
      <c r="D13" s="14">
        <f>SUM(D9:D12)</f>
        <v>5110000</v>
      </c>
      <c r="E13" s="14">
        <f t="shared" ref="E13:G13" si="1">SUM(E9:E12)</f>
        <v>9193671.7599999998</v>
      </c>
      <c r="F13" s="14">
        <f t="shared" si="1"/>
        <v>990000</v>
      </c>
      <c r="G13" s="14">
        <f t="shared" si="1"/>
        <v>990000</v>
      </c>
    </row>
    <row r="14" spans="1:12" ht="12.75" thickTop="1" x14ac:dyDescent="0.2">
      <c r="F14" s="10"/>
    </row>
    <row r="15" spans="1:12" x14ac:dyDescent="0.2">
      <c r="F15" s="8"/>
    </row>
    <row r="16" spans="1:12" x14ac:dyDescent="0.2">
      <c r="F16" s="8"/>
    </row>
    <row r="17" spans="1:7" ht="24" x14ac:dyDescent="0.2">
      <c r="B17" s="32"/>
      <c r="C17" s="32"/>
      <c r="D17" s="28" t="s">
        <v>103</v>
      </c>
      <c r="E17" s="28" t="s">
        <v>105</v>
      </c>
      <c r="F17" s="28" t="s">
        <v>89</v>
      </c>
      <c r="G17" s="16" t="s">
        <v>90</v>
      </c>
    </row>
    <row r="18" spans="1:7" x14ac:dyDescent="0.2">
      <c r="B18" s="19"/>
      <c r="C18" s="19"/>
      <c r="D18" s="20" t="s">
        <v>132</v>
      </c>
      <c r="E18" s="20" t="s">
        <v>132</v>
      </c>
      <c r="F18" s="20" t="s">
        <v>152</v>
      </c>
      <c r="G18" s="47" t="s">
        <v>152</v>
      </c>
    </row>
    <row r="19" spans="1:7" ht="14.25" x14ac:dyDescent="0.35">
      <c r="B19" s="4" t="s">
        <v>4</v>
      </c>
      <c r="F19" s="21"/>
    </row>
    <row r="20" spans="1:7" x14ac:dyDescent="0.2">
      <c r="A20" s="11" t="s">
        <v>146</v>
      </c>
      <c r="B20" s="11">
        <v>2014</v>
      </c>
      <c r="C20" s="26">
        <v>14</v>
      </c>
      <c r="D20" s="99">
        <v>0</v>
      </c>
      <c r="E20" s="23">
        <v>891291.15</v>
      </c>
      <c r="F20" s="93">
        <v>0</v>
      </c>
      <c r="G20" s="93">
        <f>F20</f>
        <v>0</v>
      </c>
    </row>
    <row r="21" spans="1:7" x14ac:dyDescent="0.2">
      <c r="A21" s="29" t="s">
        <v>147</v>
      </c>
      <c r="B21" s="11">
        <v>2014</v>
      </c>
      <c r="C21" s="26">
        <v>30</v>
      </c>
      <c r="D21" s="99">
        <v>0</v>
      </c>
      <c r="E21" s="23">
        <v>204781.64</v>
      </c>
      <c r="F21" s="93">
        <v>0</v>
      </c>
      <c r="G21" s="93">
        <f t="shared" ref="G21:G24" si="2">F21</f>
        <v>0</v>
      </c>
    </row>
    <row r="22" spans="1:7" x14ac:dyDescent="0.2">
      <c r="A22" s="11" t="s">
        <v>148</v>
      </c>
      <c r="B22" s="11">
        <v>2014</v>
      </c>
      <c r="C22" s="26">
        <v>35</v>
      </c>
      <c r="D22" s="99">
        <v>0</v>
      </c>
      <c r="E22" s="23">
        <v>1050000</v>
      </c>
      <c r="F22" s="9">
        <v>800000</v>
      </c>
      <c r="G22" s="9">
        <f t="shared" si="2"/>
        <v>800000</v>
      </c>
    </row>
    <row r="23" spans="1:7" x14ac:dyDescent="0.2">
      <c r="A23" s="29" t="s">
        <v>149</v>
      </c>
      <c r="B23" s="11">
        <v>2014</v>
      </c>
      <c r="C23" s="26">
        <v>55</v>
      </c>
      <c r="D23" s="23">
        <v>78000</v>
      </c>
      <c r="E23" s="23">
        <v>15000</v>
      </c>
      <c r="F23" s="9">
        <v>78000</v>
      </c>
      <c r="G23" s="9">
        <f t="shared" si="2"/>
        <v>78000</v>
      </c>
    </row>
    <row r="24" spans="1:7" x14ac:dyDescent="0.2">
      <c r="A24" s="29" t="s">
        <v>162</v>
      </c>
      <c r="B24" s="11">
        <v>4050</v>
      </c>
      <c r="C24" s="26">
        <v>9036</v>
      </c>
      <c r="D24" s="99">
        <v>0</v>
      </c>
      <c r="E24" s="99">
        <v>0</v>
      </c>
      <c r="F24" s="23">
        <v>170000</v>
      </c>
      <c r="G24" s="9">
        <f t="shared" si="2"/>
        <v>170000</v>
      </c>
    </row>
    <row r="25" spans="1:7" ht="12.75" thickBot="1" x14ac:dyDescent="0.25">
      <c r="C25" s="12" t="s">
        <v>5</v>
      </c>
      <c r="D25" s="15">
        <f>SUM(D20:D24)</f>
        <v>78000</v>
      </c>
      <c r="E25" s="15">
        <f>SUM(E20:E24)</f>
        <v>2161072.79</v>
      </c>
      <c r="F25" s="15">
        <f>SUM(F20:F24)</f>
        <v>1048000</v>
      </c>
      <c r="G25" s="15">
        <f>SUM(G20:G24)</f>
        <v>1048000</v>
      </c>
    </row>
    <row r="26" spans="1:7" ht="12.75" thickTop="1" x14ac:dyDescent="0.2">
      <c r="F26" s="8"/>
      <c r="G26" s="8"/>
    </row>
    <row r="28" spans="1:7" x14ac:dyDescent="0.2">
      <c r="D28" s="24"/>
    </row>
  </sheetData>
  <mergeCells count="3">
    <mergeCell ref="A3:G3"/>
    <mergeCell ref="A2:G2"/>
    <mergeCell ref="A1:G1"/>
  </mergeCells>
  <pageMargins left="0.17" right="0.24" top="0.75" bottom="0.7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125" zoomScaleNormal="125" workbookViewId="0">
      <selection activeCell="F28" sqref="F28"/>
    </sheetView>
  </sheetViews>
  <sheetFormatPr defaultColWidth="8.7109375" defaultRowHeight="12" x14ac:dyDescent="0.2"/>
  <cols>
    <col min="1" max="1" width="15.7109375" style="1" customWidth="1"/>
    <col min="2" max="2" width="12.7109375" style="1" customWidth="1"/>
    <col min="3" max="3" width="8.7109375" style="1"/>
    <col min="4" max="4" width="12.7109375" style="1" customWidth="1"/>
    <col min="5" max="5" width="15.5703125" style="1" bestFit="1" customWidth="1"/>
    <col min="6" max="6" width="14.28515625" style="1" customWidth="1"/>
    <col min="7" max="7" width="11.140625" style="1" bestFit="1" customWidth="1"/>
    <col min="8" max="16384" width="8.7109375" style="1"/>
  </cols>
  <sheetData>
    <row r="1" spans="1:12" x14ac:dyDescent="0.2">
      <c r="A1" s="116" t="s">
        <v>76</v>
      </c>
      <c r="B1" s="116"/>
      <c r="C1" s="116"/>
      <c r="D1" s="116"/>
      <c r="E1" s="116"/>
      <c r="F1" s="116"/>
      <c r="G1" s="116"/>
    </row>
    <row r="2" spans="1:12" x14ac:dyDescent="0.2">
      <c r="A2" s="116" t="s">
        <v>151</v>
      </c>
      <c r="B2" s="116"/>
      <c r="C2" s="116"/>
      <c r="D2" s="116"/>
      <c r="E2" s="116"/>
      <c r="F2" s="116"/>
      <c r="G2" s="116"/>
      <c r="H2" s="77"/>
      <c r="I2" s="77"/>
      <c r="J2" s="77"/>
      <c r="K2" s="77"/>
      <c r="L2" s="77"/>
    </row>
    <row r="3" spans="1:12" x14ac:dyDescent="0.2">
      <c r="A3" s="116" t="s">
        <v>66</v>
      </c>
      <c r="B3" s="116"/>
      <c r="C3" s="116"/>
      <c r="D3" s="116"/>
      <c r="E3" s="116"/>
      <c r="F3" s="116"/>
      <c r="G3" s="116"/>
    </row>
    <row r="4" spans="1:12" x14ac:dyDescent="0.2">
      <c r="A4" s="31"/>
      <c r="B4" s="31"/>
      <c r="C4" s="31"/>
      <c r="D4" s="31"/>
      <c r="E4" s="31"/>
      <c r="F4" s="31"/>
    </row>
    <row r="5" spans="1:12" x14ac:dyDescent="0.2">
      <c r="A5" s="31"/>
      <c r="B5" s="31"/>
      <c r="C5" s="31"/>
      <c r="D5" s="31"/>
      <c r="E5" s="31"/>
      <c r="F5" s="31"/>
    </row>
    <row r="6" spans="1:12" ht="24" x14ac:dyDescent="0.2">
      <c r="B6" s="25"/>
      <c r="C6" s="25"/>
      <c r="D6" s="28" t="s">
        <v>103</v>
      </c>
      <c r="E6" s="28" t="s">
        <v>105</v>
      </c>
      <c r="F6" s="28" t="s">
        <v>89</v>
      </c>
      <c r="G6" s="16" t="s">
        <v>90</v>
      </c>
    </row>
    <row r="7" spans="1:12" x14ac:dyDescent="0.2">
      <c r="B7" s="19"/>
      <c r="C7" s="19"/>
      <c r="D7" s="20" t="s">
        <v>132</v>
      </c>
      <c r="E7" s="20" t="s">
        <v>132</v>
      </c>
      <c r="F7" s="20" t="s">
        <v>152</v>
      </c>
      <c r="G7" s="47" t="s">
        <v>152</v>
      </c>
    </row>
    <row r="8" spans="1:12" x14ac:dyDescent="0.2">
      <c r="B8" s="4" t="s">
        <v>2</v>
      </c>
      <c r="F8" s="10"/>
    </row>
    <row r="9" spans="1:12" x14ac:dyDescent="0.2">
      <c r="A9" s="7" t="s">
        <v>54</v>
      </c>
      <c r="B9" s="7">
        <v>3010</v>
      </c>
      <c r="C9" s="7"/>
      <c r="D9" s="9">
        <v>60000</v>
      </c>
      <c r="E9" s="9">
        <v>24000</v>
      </c>
      <c r="F9" s="9">
        <v>120000</v>
      </c>
      <c r="G9" s="9">
        <f>F9</f>
        <v>120000</v>
      </c>
    </row>
    <row r="10" spans="1:12" x14ac:dyDescent="0.2">
      <c r="A10" s="11" t="s">
        <v>13</v>
      </c>
      <c r="B10" s="11">
        <v>3800</v>
      </c>
      <c r="C10" s="11">
        <v>1</v>
      </c>
      <c r="D10" s="9">
        <v>2000</v>
      </c>
      <c r="E10" s="9">
        <v>4300</v>
      </c>
      <c r="F10" s="9">
        <v>4300</v>
      </c>
      <c r="G10" s="9">
        <f>F10</f>
        <v>4300</v>
      </c>
    </row>
    <row r="11" spans="1:12" x14ac:dyDescent="0.2">
      <c r="A11" s="18"/>
      <c r="B11" s="18"/>
      <c r="C11" s="18"/>
      <c r="D11" s="9"/>
      <c r="E11" s="9"/>
      <c r="F11" s="9"/>
      <c r="G11" s="9"/>
    </row>
    <row r="12" spans="1:12" ht="12.75" thickBot="1" x14ac:dyDescent="0.25">
      <c r="C12" s="12" t="s">
        <v>3</v>
      </c>
      <c r="D12" s="14">
        <f>SUM(D9:D10)</f>
        <v>62000</v>
      </c>
      <c r="E12" s="14">
        <f>SUM(E9:E10)</f>
        <v>28300</v>
      </c>
      <c r="F12" s="69">
        <f>SUM(F9:F10)</f>
        <v>124300</v>
      </c>
      <c r="G12" s="69">
        <f>SUM(G9:G10)</f>
        <v>124300</v>
      </c>
    </row>
    <row r="13" spans="1:12" ht="12.75" thickTop="1" x14ac:dyDescent="0.2">
      <c r="D13" s="8"/>
      <c r="E13" s="8"/>
      <c r="F13" s="10"/>
    </row>
    <row r="14" spans="1:12" x14ac:dyDescent="0.2">
      <c r="F14" s="10"/>
    </row>
    <row r="15" spans="1:12" x14ac:dyDescent="0.2">
      <c r="F15" s="10"/>
    </row>
    <row r="16" spans="1:12" ht="24" x14ac:dyDescent="0.2">
      <c r="B16" s="25"/>
      <c r="C16" s="25"/>
      <c r="D16" s="28" t="s">
        <v>103</v>
      </c>
      <c r="E16" s="28" t="s">
        <v>105</v>
      </c>
      <c r="F16" s="28" t="s">
        <v>89</v>
      </c>
      <c r="G16" s="16" t="s">
        <v>90</v>
      </c>
    </row>
    <row r="17" spans="1:7" x14ac:dyDescent="0.2">
      <c r="B17" s="19"/>
      <c r="C17" s="19"/>
      <c r="D17" s="20" t="s">
        <v>132</v>
      </c>
      <c r="E17" s="20" t="s">
        <v>132</v>
      </c>
      <c r="F17" s="20" t="s">
        <v>152</v>
      </c>
      <c r="G17" s="47" t="s">
        <v>152</v>
      </c>
    </row>
    <row r="18" spans="1:7" ht="14.25" x14ac:dyDescent="0.35">
      <c r="B18" s="4" t="s">
        <v>4</v>
      </c>
      <c r="F18" s="27"/>
    </row>
    <row r="19" spans="1:7" x14ac:dyDescent="0.2">
      <c r="A19" s="11" t="s">
        <v>77</v>
      </c>
      <c r="B19" s="11">
        <v>1800</v>
      </c>
      <c r="C19" s="11">
        <v>9020</v>
      </c>
      <c r="D19" s="9">
        <v>1200000</v>
      </c>
      <c r="E19" s="9">
        <v>1200000</v>
      </c>
      <c r="F19" s="9">
        <v>1200000</v>
      </c>
      <c r="G19" s="9">
        <f>F19</f>
        <v>1200000</v>
      </c>
    </row>
    <row r="20" spans="1:7" x14ac:dyDescent="0.2">
      <c r="D20" s="9"/>
      <c r="E20" s="9"/>
      <c r="F20" s="9"/>
      <c r="G20" s="9"/>
    </row>
    <row r="21" spans="1:7" ht="12.75" thickBot="1" x14ac:dyDescent="0.25">
      <c r="C21" s="12" t="s">
        <v>5</v>
      </c>
      <c r="D21" s="15">
        <f>SUM(D19:D19)</f>
        <v>1200000</v>
      </c>
      <c r="E21" s="15">
        <f>SUM(E19:E19)</f>
        <v>1200000</v>
      </c>
      <c r="F21" s="15">
        <f>SUM(F19:F19)</f>
        <v>1200000</v>
      </c>
      <c r="G21" s="15">
        <f>SUM(G19:G19)</f>
        <v>1200000</v>
      </c>
    </row>
    <row r="22" spans="1:7" ht="12.75" thickTop="1" x14ac:dyDescent="0.2"/>
    <row r="24" spans="1:7" x14ac:dyDescent="0.2">
      <c r="D24" s="12"/>
    </row>
  </sheetData>
  <mergeCells count="3">
    <mergeCell ref="A3:G3"/>
    <mergeCell ref="A2:G2"/>
    <mergeCell ref="A1:G1"/>
  </mergeCells>
  <pageMargins left="0.17" right="0.24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G28" sqref="G28"/>
    </sheetView>
  </sheetViews>
  <sheetFormatPr defaultRowHeight="15" x14ac:dyDescent="0.25"/>
  <cols>
    <col min="1" max="1" width="25" style="78" customWidth="1"/>
    <col min="2" max="2" width="9.140625" style="78"/>
    <col min="3" max="3" width="14.28515625" style="78" bestFit="1" customWidth="1"/>
    <col min="4" max="4" width="16.42578125" style="78" bestFit="1" customWidth="1"/>
    <col min="5" max="5" width="19.42578125" style="78" bestFit="1" customWidth="1"/>
    <col min="6" max="6" width="17.28515625" style="78" bestFit="1" customWidth="1"/>
    <col min="7" max="7" width="14.5703125" style="78" bestFit="1" customWidth="1"/>
    <col min="8" max="16384" width="9.140625" style="78"/>
  </cols>
  <sheetData>
    <row r="1" spans="1:12" x14ac:dyDescent="0.25">
      <c r="A1" s="118" t="s">
        <v>75</v>
      </c>
      <c r="B1" s="118"/>
      <c r="C1" s="118"/>
      <c r="D1" s="118"/>
      <c r="E1" s="118"/>
      <c r="F1" s="118"/>
      <c r="G1" s="118"/>
    </row>
    <row r="2" spans="1:12" x14ac:dyDescent="0.25">
      <c r="A2" s="118" t="s">
        <v>151</v>
      </c>
      <c r="B2" s="118"/>
      <c r="C2" s="118"/>
      <c r="D2" s="118"/>
      <c r="E2" s="118"/>
      <c r="F2" s="118"/>
      <c r="G2" s="118"/>
      <c r="H2" s="79"/>
      <c r="I2" s="79"/>
      <c r="J2" s="79"/>
      <c r="K2" s="79"/>
      <c r="L2" s="79"/>
    </row>
    <row r="3" spans="1:12" x14ac:dyDescent="0.25">
      <c r="A3" s="118" t="s">
        <v>125</v>
      </c>
      <c r="B3" s="118"/>
      <c r="C3" s="118"/>
      <c r="D3" s="118"/>
      <c r="E3" s="118"/>
      <c r="F3" s="118"/>
      <c r="G3" s="118"/>
    </row>
    <row r="6" spans="1:12" x14ac:dyDescent="0.25">
      <c r="D6" s="80" t="s">
        <v>126</v>
      </c>
      <c r="E6" s="80" t="s">
        <v>127</v>
      </c>
      <c r="F6" s="80" t="s">
        <v>128</v>
      </c>
      <c r="G6" s="80" t="s">
        <v>90</v>
      </c>
    </row>
    <row r="7" spans="1:12" x14ac:dyDescent="0.25">
      <c r="B7" s="81"/>
      <c r="C7" s="81"/>
      <c r="D7" s="82" t="s">
        <v>132</v>
      </c>
      <c r="E7" s="82" t="s">
        <v>132</v>
      </c>
      <c r="F7" s="82" t="s">
        <v>152</v>
      </c>
      <c r="G7" s="83" t="s">
        <v>152</v>
      </c>
    </row>
    <row r="8" spans="1:12" x14ac:dyDescent="0.25">
      <c r="B8" s="60" t="s">
        <v>2</v>
      </c>
    </row>
    <row r="9" spans="1:12" x14ac:dyDescent="0.25">
      <c r="A9" s="81" t="s">
        <v>129</v>
      </c>
      <c r="B9" s="81">
        <v>3800</v>
      </c>
      <c r="C9" s="81"/>
      <c r="D9" s="70">
        <v>3000</v>
      </c>
      <c r="E9" s="100">
        <v>0</v>
      </c>
      <c r="F9" s="100">
        <v>0</v>
      </c>
      <c r="G9" s="100">
        <f>F9</f>
        <v>0</v>
      </c>
    </row>
    <row r="10" spans="1:12" x14ac:dyDescent="0.25">
      <c r="A10" s="84" t="s">
        <v>130</v>
      </c>
      <c r="B10" s="84"/>
      <c r="C10" s="84"/>
      <c r="D10" s="100">
        <v>0</v>
      </c>
      <c r="E10" s="100">
        <v>0</v>
      </c>
      <c r="F10" s="100">
        <v>0</v>
      </c>
      <c r="G10" s="100">
        <f>F10</f>
        <v>0</v>
      </c>
    </row>
    <row r="11" spans="1:12" x14ac:dyDescent="0.25">
      <c r="D11" s="70"/>
      <c r="E11" s="100"/>
      <c r="F11" s="100"/>
      <c r="G11" s="70"/>
    </row>
    <row r="12" spans="1:12" ht="15.75" thickBot="1" x14ac:dyDescent="0.3">
      <c r="C12" s="78" t="s">
        <v>3</v>
      </c>
      <c r="D12" s="71">
        <f>SUM(D9:D11)</f>
        <v>3000</v>
      </c>
      <c r="E12" s="101">
        <f t="shared" ref="E12:G12" si="0">SUM(E9:E11)</f>
        <v>0</v>
      </c>
      <c r="F12" s="101">
        <f t="shared" si="0"/>
        <v>0</v>
      </c>
      <c r="G12" s="101">
        <f t="shared" si="0"/>
        <v>0</v>
      </c>
    </row>
    <row r="13" spans="1:12" ht="15.75" thickTop="1" x14ac:dyDescent="0.25"/>
    <row r="15" spans="1:12" x14ac:dyDescent="0.25">
      <c r="D15" s="80"/>
      <c r="E15" s="80"/>
      <c r="F15" s="80"/>
      <c r="G15" s="80"/>
    </row>
    <row r="16" spans="1:12" x14ac:dyDescent="0.25">
      <c r="D16" s="80" t="s">
        <v>126</v>
      </c>
      <c r="E16" s="80" t="s">
        <v>127</v>
      </c>
      <c r="F16" s="80" t="s">
        <v>128</v>
      </c>
      <c r="G16" s="80" t="s">
        <v>90</v>
      </c>
    </row>
    <row r="17" spans="1:7" x14ac:dyDescent="0.25">
      <c r="B17" s="60" t="s">
        <v>4</v>
      </c>
      <c r="D17" s="82" t="s">
        <v>132</v>
      </c>
      <c r="E17" s="82" t="s">
        <v>132</v>
      </c>
      <c r="F17" s="82" t="s">
        <v>152</v>
      </c>
      <c r="G17" s="112" t="s">
        <v>152</v>
      </c>
    </row>
    <row r="18" spans="1:7" x14ac:dyDescent="0.25">
      <c r="A18" s="81" t="s">
        <v>156</v>
      </c>
      <c r="B18" s="81">
        <v>4010</v>
      </c>
      <c r="C18" s="85">
        <v>1300</v>
      </c>
      <c r="D18" s="70">
        <v>20000</v>
      </c>
      <c r="E18" s="102">
        <v>0</v>
      </c>
      <c r="F18" s="70">
        <v>20000</v>
      </c>
      <c r="G18" s="70">
        <f>F18</f>
        <v>20000</v>
      </c>
    </row>
    <row r="19" spans="1:7" x14ac:dyDescent="0.25">
      <c r="A19" s="84" t="s">
        <v>131</v>
      </c>
      <c r="B19" s="84">
        <v>4010</v>
      </c>
      <c r="C19" s="86">
        <v>3600</v>
      </c>
      <c r="D19" s="70">
        <v>25000</v>
      </c>
      <c r="E19" s="102">
        <v>0</v>
      </c>
      <c r="F19" s="70">
        <v>350000</v>
      </c>
      <c r="G19" s="70">
        <f>F19</f>
        <v>350000</v>
      </c>
    </row>
    <row r="20" spans="1:7" x14ac:dyDescent="0.25">
      <c r="D20" s="70"/>
      <c r="E20" s="70"/>
      <c r="F20" s="70"/>
      <c r="G20" s="70"/>
    </row>
    <row r="21" spans="1:7" ht="15.75" thickBot="1" x14ac:dyDescent="0.3">
      <c r="C21" s="78" t="s">
        <v>5</v>
      </c>
      <c r="D21" s="71">
        <f>SUM(D18:D20)</f>
        <v>45000</v>
      </c>
      <c r="E21" s="103">
        <f t="shared" ref="E21:G21" si="1">SUM(E18:E20)</f>
        <v>0</v>
      </c>
      <c r="F21" s="71">
        <f t="shared" si="1"/>
        <v>370000</v>
      </c>
      <c r="G21" s="71">
        <f t="shared" si="1"/>
        <v>370000</v>
      </c>
    </row>
    <row r="22" spans="1:7" ht="15.75" thickTop="1" x14ac:dyDescent="0.25"/>
  </sheetData>
  <mergeCells count="3">
    <mergeCell ref="A1:G1"/>
    <mergeCell ref="A3:G3"/>
    <mergeCell ref="A2:G2"/>
  </mergeCells>
  <pageMargins left="0.7" right="0.7" top="0.75" bottom="0.75" header="0.3" footer="0.3"/>
  <pageSetup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Board</vt:lpstr>
      <vt:lpstr>General Manager</vt:lpstr>
      <vt:lpstr>Fund 10</vt:lpstr>
      <vt:lpstr>ATF Expenses</vt:lpstr>
      <vt:lpstr>Fund 20</vt:lpstr>
      <vt:lpstr>Fund 30</vt:lpstr>
      <vt:lpstr>Fund 50</vt:lpstr>
      <vt:lpstr>Fund 60</vt:lpstr>
      <vt:lpstr>Capital Outlay Reserve</vt:lpstr>
      <vt:lpstr>Keyes Consolidation Project</vt:lpstr>
      <vt:lpstr>Funded 5 Year CIP</vt:lpstr>
      <vt:lpstr>Unfunded 5 Year CIP</vt:lpstr>
      <vt:lpstr>Cash 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mharris</dc:creator>
  <cp:lastModifiedBy>Michelle Harris</cp:lastModifiedBy>
  <cp:lastPrinted>2020-06-03T22:19:09Z</cp:lastPrinted>
  <dcterms:created xsi:type="dcterms:W3CDTF">2014-04-03T23:25:45Z</dcterms:created>
  <dcterms:modified xsi:type="dcterms:W3CDTF">2020-06-03T22:19:19Z</dcterms:modified>
</cp:coreProperties>
</file>